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GCA\GCA_SDA\Data Analysis\GCA Metrics\Oct2017\"/>
    </mc:Choice>
  </mc:AlternateContent>
  <bookViews>
    <workbookView xWindow="120" yWindow="90" windowWidth="23895" windowHeight="14535"/>
  </bookViews>
  <sheets>
    <sheet name="Oct 2017 Backlog by Org Code" sheetId="3" r:id="rId1"/>
    <sheet name="CLOSING BACKLOG DETAILS" sheetId="1" r:id="rId2"/>
  </sheets>
  <definedNames>
    <definedName name="_xlnm._FilterDatabase" localSheetId="1" hidden="1">'CLOSING BACKLOG DETAILS'!$A$1:$O$635</definedName>
    <definedName name="BB_CLOSING_BACKLOG_DETAILS">'CLOSING BACKLOG DETAILS'!$A$1:$O$634</definedName>
  </definedNames>
  <calcPr calcId="162913"/>
  <pivotCaches>
    <pivotCache cacheId="11" r:id="rId3"/>
  </pivotCaches>
</workbook>
</file>

<file path=xl/calcChain.xml><?xml version="1.0" encoding="utf-8"?>
<calcChain xmlns="http://schemas.openxmlformats.org/spreadsheetml/2006/main">
  <c r="L635" i="1" l="1"/>
  <c r="K635" i="1"/>
  <c r="M635" i="1"/>
  <c r="N635" i="1"/>
  <c r="J635" i="1"/>
</calcChain>
</file>

<file path=xl/sharedStrings.xml><?xml version="1.0" encoding="utf-8"?>
<sst xmlns="http://schemas.openxmlformats.org/spreadsheetml/2006/main" count="2957" uniqueCount="1163">
  <si>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</si>
  <si>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</si>
  <si>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</si>
  <si>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</si>
  <si>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</si>
  <si>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</si>
  <si>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</si>
  <si>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</si>
  <si>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</si>
  <si>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</si>
  <si>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</si>
  <si>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</si>
  <si>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</si>
  <si>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206-VP MINORITY AFFAIRS</t>
  </si>
  <si>
    <t>WA MESA</t>
  </si>
  <si>
    <t>S</t>
  </si>
  <si>
    <t>PARTICIPANT 100K IN 10</t>
  </si>
  <si>
    <t>DORSEY, JAMES BURTON</t>
  </si>
  <si>
    <t>P</t>
  </si>
  <si>
    <t>100K IN 10-WA MESA</t>
  </si>
  <si>
    <t>212-VP STUDENT LIFE</t>
  </si>
  <si>
    <t>COUNSELING CENTER</t>
  </si>
  <si>
    <t>DBHR</t>
  </si>
  <si>
    <t>KILMER, JASON</t>
  </si>
  <si>
    <t>216-VICE PROVOST-RESEARCH</t>
  </si>
  <si>
    <t>APPLIED PHYSICS LAB</t>
  </si>
  <si>
    <t>STC RADAR FARQUHARSON</t>
  </si>
  <si>
    <t>FARQUHARSON, GORDON</t>
  </si>
  <si>
    <t>STC AUV McNEIL</t>
  </si>
  <si>
    <t>MCNEIL, CRAIG L.</t>
  </si>
  <si>
    <t>STC NODES SANFORD</t>
  </si>
  <si>
    <t>SANFORD, THOMAS B</t>
  </si>
  <si>
    <t>xxxADVxxxSTC PART SUPP</t>
  </si>
  <si>
    <t>MARTIN, DAVID L.</t>
  </si>
  <si>
    <t>WINDS WITH JH-APL</t>
  </si>
  <si>
    <t>THOMSON, JAMES M.</t>
  </si>
  <si>
    <t>HIOMAS</t>
  </si>
  <si>
    <t>ZHANG, JINLUN</t>
  </si>
  <si>
    <t>FAB-WINDS WITH JHU</t>
  </si>
  <si>
    <t>STC CMOP YRS 6-10</t>
  </si>
  <si>
    <t>OCEANWX PROPOSAL DEV</t>
  </si>
  <si>
    <t>MC GINNIS, TIMOTHY M.</t>
  </si>
  <si>
    <t>2016 MARINE WATER RPT</t>
  </si>
  <si>
    <t>NEWTON, JAN A.</t>
  </si>
  <si>
    <t>STC SIGMA SANFORD</t>
  </si>
  <si>
    <t>TELEDYNE SOUND MEASURE</t>
  </si>
  <si>
    <t>KAHLE, STEVEN H.</t>
  </si>
  <si>
    <t>PPG - P01-Y3 PROJECT 2</t>
  </si>
  <si>
    <t>KHOKHLOVA, VERA A.</t>
  </si>
  <si>
    <t>BAILEY P01</t>
  </si>
  <si>
    <t>BAILEY, MICHAEL R.</t>
  </si>
  <si>
    <t>PPG-P01-Y3ADMIN CORE</t>
  </si>
  <si>
    <t>PROJECT 3 &amp; CORE B</t>
  </si>
  <si>
    <t>FAB Y3-PROJ 1 IMAGER-1</t>
  </si>
  <si>
    <t>PPG - P01-Y3 PROJECT 1</t>
  </si>
  <si>
    <t>FAB Y3-PROJ 2 TRANSD1</t>
  </si>
  <si>
    <t>ACINT MODERNIZATION</t>
  </si>
  <si>
    <t>BODYFELT, CLARK A.</t>
  </si>
  <si>
    <t>FAB Y3-PROJ 2 AMP1</t>
  </si>
  <si>
    <t>254-COLL ARTS &amp; SCIENCES</t>
  </si>
  <si>
    <t>CHEMISTRY</t>
  </si>
  <si>
    <t>AHA HCN STOLL YR 2</t>
  </si>
  <si>
    <t>STOLL, STEFAN</t>
  </si>
  <si>
    <t>PSYCHOLOGY</t>
  </si>
  <si>
    <t>HUTCH FELLOW SRIDHARAN</t>
  </si>
  <si>
    <t>SHODA, YUICHI</t>
  </si>
  <si>
    <t>ASTRONOMY</t>
  </si>
  <si>
    <t>CHANGA GPU PD. PROJECT</t>
  </si>
  <si>
    <t>QUINN, THOMAS R.</t>
  </si>
  <si>
    <t>FLAHERTY USC SUB</t>
  </si>
  <si>
    <t>FLAHERTY, BRIAN P</t>
  </si>
  <si>
    <t>INT STUDIES</t>
  </si>
  <si>
    <t>FORCED MIGRATION</t>
  </si>
  <si>
    <t>CURRAN, SARA R</t>
  </si>
  <si>
    <t>SPEECH &amp; HEAR SCI</t>
  </si>
  <si>
    <t>RESEARCH TRAINING YR25</t>
  </si>
  <si>
    <t>WERNER, LYNNE A.</t>
  </si>
  <si>
    <t>KENILWORTH FUND 2016/7</t>
  </si>
  <si>
    <t>WALLERSTEIN, GEORGE</t>
  </si>
  <si>
    <t>LINGUISTICS</t>
  </si>
  <si>
    <t>CFL 2017</t>
  </si>
  <si>
    <t>ALDRIDGE, EDITH</t>
  </si>
  <si>
    <t>SHODA SMITH SUB</t>
  </si>
  <si>
    <t>INTERNATIONAL POLICY</t>
  </si>
  <si>
    <t>KASABA, RESAT</t>
  </si>
  <si>
    <t>MALARIA SUB</t>
  </si>
  <si>
    <t>RATHOD, PRADIPSINH K.</t>
  </si>
  <si>
    <t>MALARIA EVOLUTION U19</t>
  </si>
  <si>
    <t>LALONDE F32</t>
  </si>
  <si>
    <t>NRSA WILKS</t>
  </si>
  <si>
    <t>LINEHAN, MARSHA M</t>
  </si>
  <si>
    <t>BOYDSTON_EHPP 3DP</t>
  </si>
  <si>
    <t>BOYDSTON, ANDREW JACKSON</t>
  </si>
  <si>
    <t>PHYSICS</t>
  </si>
  <si>
    <t>COTTRELL SCHOLAR AWARD</t>
  </si>
  <si>
    <t>XU, XIAODONG</t>
  </si>
  <si>
    <t>APPLIED MATHEMATICS</t>
  </si>
  <si>
    <t>NIAC HETMANIUK YEAR 4</t>
  </si>
  <si>
    <t>HETMANIUK, ULRICH L.</t>
  </si>
  <si>
    <t>TSUI NRSA RPPR</t>
  </si>
  <si>
    <t>GAMELIN, DANIEL R.</t>
  </si>
  <si>
    <t>PNNL FELLOWS SPRING 17</t>
  </si>
  <si>
    <t>HEINEKEY, DENNIS M.</t>
  </si>
  <si>
    <t>MSP STUDY</t>
  </si>
  <si>
    <t>GELB, MICHAEL H.</t>
  </si>
  <si>
    <t>MATHEMATICS</t>
  </si>
  <si>
    <t>CAREER:CONNECTIONS</t>
  </si>
  <si>
    <t>PEVTSOVA, JULIA</t>
  </si>
  <si>
    <t>AHA HCN STOLL YR3</t>
  </si>
  <si>
    <t>FORCED MIGRATION DISC</t>
  </si>
  <si>
    <t>MEANY CENTER</t>
  </si>
  <si>
    <t>FY17 WSAC</t>
  </si>
  <si>
    <t>WITT, MICHELLE M.</t>
  </si>
  <si>
    <t>SINGLE-CELL EXOCYTOSIS</t>
  </si>
  <si>
    <t>ZHANG, BO</t>
  </si>
  <si>
    <t>PHOTON-ELECTRON</t>
  </si>
  <si>
    <t>KUIPER BELT PARTICLES</t>
  </si>
  <si>
    <t>BROWNLEE, DONALD E</t>
  </si>
  <si>
    <t>INTERNATION POLICY SUB</t>
  </si>
  <si>
    <t>DIRECTOR</t>
  </si>
  <si>
    <t>OFF CAMPUS KUIPER BELT</t>
  </si>
  <si>
    <t>IBIS-2 BQC AUTISM</t>
  </si>
  <si>
    <t>ESTES, ANNETTE M</t>
  </si>
  <si>
    <t>DATA DRIVEN DECISION</t>
  </si>
  <si>
    <t>HAZELTON, BRYNA J</t>
  </si>
  <si>
    <t>INTERMEDIATE-LUMINOSI</t>
  </si>
  <si>
    <t>WILLIAMS, BENJAMIN F</t>
  </si>
  <si>
    <t>PHOTON-ELECTRON FAB</t>
  </si>
  <si>
    <t>CAREER:PARTICIPANT SUP</t>
  </si>
  <si>
    <t>AHA HCN STOLL YR 1</t>
  </si>
  <si>
    <t>258-COLLEGE OF EDUCATION</t>
  </si>
  <si>
    <t>DEPT OF EDUCATION</t>
  </si>
  <si>
    <t>LEADERSHIP ASSESSMENT</t>
  </si>
  <si>
    <t>LI, MIN</t>
  </si>
  <si>
    <t>UW QRIS</t>
  </si>
  <si>
    <t>JOSEPH, GAIL</t>
  </si>
  <si>
    <t>PREK CURRICULUM</t>
  </si>
  <si>
    <t>EXPERIMENTAL EDUC UNIT</t>
  </si>
  <si>
    <t>UW QRIS ON CAMPUS</t>
  </si>
  <si>
    <t>SCHWARTZ, ILENE SHARON</t>
  </si>
  <si>
    <t>LEARNING LABS</t>
  </si>
  <si>
    <t>KAZEMI, ELHAM</t>
  </si>
  <si>
    <t>ECERS-3 ASSESSMENT</t>
  </si>
  <si>
    <t>EARLY LEARNING CENTER</t>
  </si>
  <si>
    <t>SYSTEMS</t>
  </si>
  <si>
    <t>THOMPSON, JESSICA J</t>
  </si>
  <si>
    <t>SYSTEMS-PARTIC SUP</t>
  </si>
  <si>
    <t>UW ALT. ROUTE LID</t>
  </si>
  <si>
    <t>POWELL, SELMA</t>
  </si>
  <si>
    <t>NOYCE SCHOLARS</t>
  </si>
  <si>
    <t>WINDSCHITL, MARK A</t>
  </si>
  <si>
    <t>HIGHLINE STEM</t>
  </si>
  <si>
    <t>NOYCE SCHLR PARTICIPNT</t>
  </si>
  <si>
    <t>SYSTEMS SUPPLEMENT</t>
  </si>
  <si>
    <t>260-COLLEGE OF ENGINEERING</t>
  </si>
  <si>
    <t>MATL SCI &amp; ENGINEERING</t>
  </si>
  <si>
    <t>FILM MEMBRANE</t>
  </si>
  <si>
    <t>CAO, GUOZHONG</t>
  </si>
  <si>
    <t>MECHANICAL ENGINEERING</t>
  </si>
  <si>
    <t>GAP-1506-POSNER</t>
  </si>
  <si>
    <t>POSNER, JONATHAN D</t>
  </si>
  <si>
    <t>HUMAN CTR DESIGN ENGR</t>
  </si>
  <si>
    <t>ISTC - KIENTZ</t>
  </si>
  <si>
    <t>KIENTZ, JULIE A</t>
  </si>
  <si>
    <t>ELECTRICAL ENGINEERING</t>
  </si>
  <si>
    <t>S2016-7436-KLAVINS</t>
  </si>
  <si>
    <t>KLAVINS, ERIC</t>
  </si>
  <si>
    <t>STEP-2014-CHING</t>
  </si>
  <si>
    <t>CHING, RANDAL PRESTON</t>
  </si>
  <si>
    <t>ZHANGB DOOSAN GRIDTECH</t>
  </si>
  <si>
    <t>ZHANG, BAOSEN</t>
  </si>
  <si>
    <t>ISTC - KLAVINS</t>
  </si>
  <si>
    <t>COMPUTER SCIENCE &amp; ENG</t>
  </si>
  <si>
    <t>ISTC - FOX</t>
  </si>
  <si>
    <t>FOX, DIETER</t>
  </si>
  <si>
    <t>TRAC</t>
  </si>
  <si>
    <t>FLOW 16-17</t>
  </si>
  <si>
    <t>HALLENBECK, MARK E</t>
  </si>
  <si>
    <t>ISTC - SHYAM</t>
  </si>
  <si>
    <t>GOLLAKOTA, SHYAMNATH V</t>
  </si>
  <si>
    <t>ISTC (INTEL)</t>
  </si>
  <si>
    <t>HP SI SLOT</t>
  </si>
  <si>
    <t>JEN, ALEX K-Y.</t>
  </si>
  <si>
    <t>SOROS STTR DEC 2015</t>
  </si>
  <si>
    <t>CIVIL &amp; ENVIR ENGINEER</t>
  </si>
  <si>
    <t>FOG CODIGESTION</t>
  </si>
  <si>
    <t>STENSEL, H. DAVID</t>
  </si>
  <si>
    <t>AERO AND ASTRO</t>
  </si>
  <si>
    <t>LN2 POWER GEN</t>
  </si>
  <si>
    <t>KNOWLEN, CARL</t>
  </si>
  <si>
    <t>ISTC - BILMES</t>
  </si>
  <si>
    <t>BILMES, JEFFREY A.</t>
  </si>
  <si>
    <t>ISTC - LADNER</t>
  </si>
  <si>
    <t>LADNER, RICHARD E</t>
  </si>
  <si>
    <t>ISTC - J. SMITH</t>
  </si>
  <si>
    <t>SMITH, JOSHUA R.</t>
  </si>
  <si>
    <t>ISTC - ZETTLEMOYER</t>
  </si>
  <si>
    <t>ZETTLEMOYER, LUKE S</t>
  </si>
  <si>
    <t>ISTC - WETHERALL</t>
  </si>
  <si>
    <t>WETHERALL, DAVID JAMES</t>
  </si>
  <si>
    <t>ISTC - PATEL</t>
  </si>
  <si>
    <t>PATEL, SHWETAK NARAN</t>
  </si>
  <si>
    <t>ISTC - FOGARTY</t>
  </si>
  <si>
    <t>FOGARTY, JAMES A</t>
  </si>
  <si>
    <t>SILICON NANOWIRE</t>
  </si>
  <si>
    <t>ANANTRAM, MANJERI</t>
  </si>
  <si>
    <t>INDUSTRIAL&amp;SYSTEMS ENG</t>
  </si>
  <si>
    <t>NETWORK OPTIMIZATION</t>
  </si>
  <si>
    <t>CHAOVALITWONGSE, WANPRACHA</t>
  </si>
  <si>
    <t>EHPP RICOH YR1</t>
  </si>
  <si>
    <t>GANTER, MARK</t>
  </si>
  <si>
    <t>SRP-PROJ 5 NEUM-16-17</t>
  </si>
  <si>
    <t>NEUMANN, REBECCA B</t>
  </si>
  <si>
    <t>BIOENGINEERING</t>
  </si>
  <si>
    <t>B107 NEILS PHILIPS</t>
  </si>
  <si>
    <t>NEILS, CHRISTOPHER</t>
  </si>
  <si>
    <t>MC PRECAST CON GIRDERS</t>
  </si>
  <si>
    <t>STANTON, JOHN</t>
  </si>
  <si>
    <t>LN2 POWER GEN FAB</t>
  </si>
  <si>
    <t>MHK MACHINE VISION</t>
  </si>
  <si>
    <t>BRUNTON, STEVEN L.</t>
  </si>
  <si>
    <t>NFL</t>
  </si>
  <si>
    <t>REINHALL, PER G</t>
  </si>
  <si>
    <t>NSF CAREER KIENTZ</t>
  </si>
  <si>
    <t>PREPAREDNESS MESSAGING</t>
  </si>
  <si>
    <t>HASELKORN, MARK P</t>
  </si>
  <si>
    <t>NETWORK OPTIMZTION REU</t>
  </si>
  <si>
    <t>PHOTON ELECTRON MSE</t>
  </si>
  <si>
    <t>263-COLLEGE OF ENVIRONMENT</t>
  </si>
  <si>
    <t>MARINE PROGRAMS OFFICE</t>
  </si>
  <si>
    <t>SPILL PREVENTION</t>
  </si>
  <si>
    <t>DALTON, PENELOPE</t>
  </si>
  <si>
    <t>AQUATIC&amp;FISHERY SCIENC</t>
  </si>
  <si>
    <t>DNR SHORELINE BIOTA 2</t>
  </si>
  <si>
    <t>CONVERSE, SARAH J</t>
  </si>
  <si>
    <t>OCEANOGRAPHY</t>
  </si>
  <si>
    <t>CASCADIA HEAT FLOW</t>
  </si>
  <si>
    <t>JOHNSON, HARLAN PAUL</t>
  </si>
  <si>
    <t>WDOE PARROTFEATHER</t>
  </si>
  <si>
    <t>OLDEN, JULIAN D.</t>
  </si>
  <si>
    <t>LAKE WA PREDATION II S</t>
  </si>
  <si>
    <t>OMF STRATEGIC PLAN</t>
  </si>
  <si>
    <t>PUNT, ANDRE</t>
  </si>
  <si>
    <t>TTSS - JUDSON LAKE IV</t>
  </si>
  <si>
    <t>GRUE, CHRISTIAN E</t>
  </si>
  <si>
    <t>CASCADIA HEAT FLOW SUB</t>
  </si>
  <si>
    <t>SOLOMON, EVAN A</t>
  </si>
  <si>
    <t>ATM SCI</t>
  </si>
  <si>
    <t>MODELING ATMOS PROCESS</t>
  </si>
  <si>
    <t>BRETHERTON, CHRISTOPHER S.</t>
  </si>
  <si>
    <t>SUPERSNPS II SUB</t>
  </si>
  <si>
    <t>SEEB, JAMES</t>
  </si>
  <si>
    <t>CECS IN PUGET SOUND</t>
  </si>
  <si>
    <t>ENVRMNTL &amp; FOREST SCI</t>
  </si>
  <si>
    <t>CNF MONITORING</t>
  </si>
  <si>
    <t>FRANKLIN, JERRY F.</t>
  </si>
  <si>
    <t>DNR MSP</t>
  </si>
  <si>
    <t>URBAN COUGARS</t>
  </si>
  <si>
    <t>WIRSING, AARON</t>
  </si>
  <si>
    <t>COASST MARINE DEBRIS</t>
  </si>
  <si>
    <t>PARRISH, JULIA</t>
  </si>
  <si>
    <t>NPCLE 2015-17</t>
  </si>
  <si>
    <t>BORMANN, BERNARD</t>
  </si>
  <si>
    <t>CHINOOK SUPERSNPS II</t>
  </si>
  <si>
    <t>EMBRYO OLFACTION</t>
  </si>
  <si>
    <t>QUINN, THOMAS P.</t>
  </si>
  <si>
    <t>LAKE WA PREDATION II</t>
  </si>
  <si>
    <t>EARTHLAB</t>
  </si>
  <si>
    <t>DOI NW CLIMATE CENTER</t>
  </si>
  <si>
    <t>SALATHE, ERIC P.</t>
  </si>
  <si>
    <t>KSAFA AGREEMENT</t>
  </si>
  <si>
    <t>KIM, SOO-HYUNG</t>
  </si>
  <si>
    <t>ENVIRONMENTAL IMPACTS</t>
  </si>
  <si>
    <t>HILBORN, RAY</t>
  </si>
  <si>
    <t>RWIS 8 - 2015-2017</t>
  </si>
  <si>
    <t>MASS, CLIFFORD F</t>
  </si>
  <si>
    <t>COASST ALEA 15-17 SUB</t>
  </si>
  <si>
    <t>AMS FELLOWSHIPS</t>
  </si>
  <si>
    <t>CHAIR</t>
  </si>
  <si>
    <t>JISAO MAIN</t>
  </si>
  <si>
    <t>JISAO TASK 1-11</t>
  </si>
  <si>
    <t>ACKERMAN, THOMAS  P</t>
  </si>
  <si>
    <t>PROCELLACOR SAFETY</t>
  </si>
  <si>
    <t>MODEL ATMOS PROC-SUB</t>
  </si>
  <si>
    <t>FRIDAY HARBOR LABS</t>
  </si>
  <si>
    <t>SHORELINE BIOTA 2 SUB</t>
  </si>
  <si>
    <t>DETHIER, MEGAN N</t>
  </si>
  <si>
    <t>COASST ALEA 15-17</t>
  </si>
  <si>
    <t>266-GRADUATE SCHOOL</t>
  </si>
  <si>
    <t>NEUROSCIENCE</t>
  </si>
  <si>
    <t>NEURO SCRI 15-17</t>
  </si>
  <si>
    <t>OBRADOVICH, HELENE J.</t>
  </si>
  <si>
    <t>267-THE INFORMATION SCHOOL</t>
  </si>
  <si>
    <t>ISCHOOL RESEARCH</t>
  </si>
  <si>
    <t>PLA PROJECT OUTCOME</t>
  </si>
  <si>
    <t>BECKER, SAMANTHA</t>
  </si>
  <si>
    <t>COST-EFFECTIVE SOLUTIO</t>
  </si>
  <si>
    <t>BLUMENSTOCK, JOSHUA E</t>
  </si>
  <si>
    <t>NATIVE AMERICAN CENTER</t>
  </si>
  <si>
    <t>LEFTHAND-BEGAY, CLARITA</t>
  </si>
  <si>
    <t>PNNL</t>
  </si>
  <si>
    <t>WEST, JEVIN D</t>
  </si>
  <si>
    <t>PLA PROJECT OUTCOMESUB</t>
  </si>
  <si>
    <t>268-SCHOOL OF LAW</t>
  </si>
  <si>
    <t>LAW</t>
  </si>
  <si>
    <t>ZIKA ETHICS PROJECT</t>
  </si>
  <si>
    <t>MASTROIANNI, ANNA C.</t>
  </si>
  <si>
    <t>ETHICAL ISSUES</t>
  </si>
  <si>
    <t>270-EVANS SCH PUBPOL &amp; GOV</t>
  </si>
  <si>
    <t>EVANS SCH PUBPOL &amp; GOV</t>
  </si>
  <si>
    <t>IZA</t>
  </si>
  <si>
    <t>DILLON, BRIAN M</t>
  </si>
  <si>
    <t>272-SCHOOL OF SOCIAL WORK</t>
  </si>
  <si>
    <t>SCHOOL OF SOCIAL WORK</t>
  </si>
  <si>
    <t>xxxADVxxxJPM CAREER PA</t>
  </si>
  <si>
    <t>BROWN, NATHANAEL R</t>
  </si>
  <si>
    <t>WWF-FOREFRONT</t>
  </si>
  <si>
    <t>STUBER, JENNIFER</t>
  </si>
  <si>
    <t>xxxADVxxxINTERSTATE TE</t>
  </si>
  <si>
    <t>MA STUDY 04061</t>
  </si>
  <si>
    <t>IES SPECIAL ED</t>
  </si>
  <si>
    <t>GEDI II</t>
  </si>
  <si>
    <t>HILL, KARL GORDON</t>
  </si>
  <si>
    <t>ARNOLD SALARY SPIKING</t>
  </si>
  <si>
    <t>GOLDHABER, DAN</t>
  </si>
  <si>
    <t>GEDI AU</t>
  </si>
  <si>
    <t>COLORADO ECTC</t>
  </si>
  <si>
    <t>HAGGERTY, KEVIN P.</t>
  </si>
  <si>
    <t>GEDI DC</t>
  </si>
  <si>
    <t>GEDI SUMMER INTERNS</t>
  </si>
  <si>
    <t>TEXAS LOCATING UTMB</t>
  </si>
  <si>
    <t>WOODWARD, DANIELLE M.</t>
  </si>
  <si>
    <t>YOUTH SUICIDE PREVENT</t>
  </si>
  <si>
    <t>BARRON, JENNIFER</t>
  </si>
  <si>
    <t>COMM INVESTED UMN</t>
  </si>
  <si>
    <t>301-HEALTH SCIENCES ADMIN</t>
  </si>
  <si>
    <t>REGIONAL PRIMATE CTR</t>
  </si>
  <si>
    <t>PRIMATE PATHOLOGY INCO</t>
  </si>
  <si>
    <t>BALDESSARI, AUDREY E.</t>
  </si>
  <si>
    <t>PRIM CTR - PET</t>
  </si>
  <si>
    <t>ELLINGSON, GAIL R.</t>
  </si>
  <si>
    <t>CENTER B RATE INCOME</t>
  </si>
  <si>
    <t>MUSTARI, MICHAEL J</t>
  </si>
  <si>
    <t>WANPRC YEAR 55</t>
  </si>
  <si>
    <t>ANDERSON, DAVID M.</t>
  </si>
  <si>
    <t>PRIMATE DIAG SVC LAB</t>
  </si>
  <si>
    <t>GRANT, RICHARD F.</t>
  </si>
  <si>
    <t>SEATTLE COLONY INCOME</t>
  </si>
  <si>
    <t>BSTL-INCOME</t>
  </si>
  <si>
    <t>BOWDEN, DOUGLAS M</t>
  </si>
  <si>
    <t>CHDD ADMINISTRATION</t>
  </si>
  <si>
    <t>DSB 2015-2017 PARENT</t>
  </si>
  <si>
    <t>JOHNSON, KURT LEWIS</t>
  </si>
  <si>
    <t>SIV/HIV SEA LAB INCOME</t>
  </si>
  <si>
    <t>HU, SHIU-LOK</t>
  </si>
  <si>
    <t>YOUNGER BLIND 5 16-17</t>
  </si>
  <si>
    <t>SEATTLE GENOMICS</t>
  </si>
  <si>
    <t>GALE, MICHAEL J</t>
  </si>
  <si>
    <t>ILOB YR5 15-16</t>
  </si>
  <si>
    <t>SRC YR 5 15-16</t>
  </si>
  <si>
    <t>ILOB YR6 16-17</t>
  </si>
  <si>
    <t>ARC FELLOWSHIP 16-17</t>
  </si>
  <si>
    <t>DAVIS, BETH ELLEN</t>
  </si>
  <si>
    <t>C06-WESTERN</t>
  </si>
  <si>
    <t>ALASKA LEND 2016-2021</t>
  </si>
  <si>
    <t>SRC YR 6 16-17</t>
  </si>
  <si>
    <t>BIOELE SVCS INCOME</t>
  </si>
  <si>
    <t>MILES, FRANK PALMER</t>
  </si>
  <si>
    <t>LEND 16-17</t>
  </si>
  <si>
    <t>UCEDD 2016-2017</t>
  </si>
  <si>
    <t>GURALNICK, MICHAEL J</t>
  </si>
  <si>
    <t>NonCom PriceListSrchrg</t>
  </si>
  <si>
    <t>YANDL, GREGORY J</t>
  </si>
  <si>
    <t>LSRII INCOME</t>
  </si>
  <si>
    <t>FULLER, DEBORAH</t>
  </si>
  <si>
    <t>OFF-SITE BREEDING CLNY</t>
  </si>
  <si>
    <t>THOMPSON-IRITANI, SALLY A</t>
  </si>
  <si>
    <t>LEND-PARTIC SUP</t>
  </si>
  <si>
    <t>ALC/DRUG ABUSE INSTIT</t>
  </si>
  <si>
    <t>PCAP 15-17</t>
  </si>
  <si>
    <t>GRANT, THERESE M.</t>
  </si>
  <si>
    <t>LEND-AUDIO</t>
  </si>
  <si>
    <t>NPRC OUTSIDE SERVICES</t>
  </si>
  <si>
    <t>KEAN KYMAB GVHD</t>
  </si>
  <si>
    <t>HOTCHKISS, CHARLOTTE E</t>
  </si>
  <si>
    <t>YOUNGER BLIND 5 15-16</t>
  </si>
  <si>
    <t>302-SCHOOL OF DENTISTRY</t>
  </si>
  <si>
    <t>ORAL HEALTH SCIENCES</t>
  </si>
  <si>
    <t>WT MENTORING AWARD</t>
  </si>
  <si>
    <t>CHI, DONALD L.</t>
  </si>
  <si>
    <t>PEDIATRIC DENTISTRY</t>
  </si>
  <si>
    <t>DENTAL HOME DAY 2016</t>
  </si>
  <si>
    <t>SLAYTON, REBECCA</t>
  </si>
  <si>
    <t>ENDODONTICS</t>
  </si>
  <si>
    <t>REGENERATIVE ENDO</t>
  </si>
  <si>
    <t>FLAKE, NATASHA M.</t>
  </si>
  <si>
    <t>ICON DMG</t>
  </si>
  <si>
    <t>BERG, JOEL H.</t>
  </si>
  <si>
    <t>DENTISTRY-DEANS OFFICE</t>
  </si>
  <si>
    <t>T90 ORAL HLTH TRNG YR5</t>
  </si>
  <si>
    <t>RAMSAY, DOUGLAS S</t>
  </si>
  <si>
    <t>304-SCHOOL OF MEDICINE</t>
  </si>
  <si>
    <t>ANESTHESIOLGY&amp;PAIN MED</t>
  </si>
  <si>
    <t>MMT PED TBI</t>
  </si>
  <si>
    <t>VAVILALA, MONICA S.</t>
  </si>
  <si>
    <t>DEPARTMENT OF MEDICINE</t>
  </si>
  <si>
    <t>DBAF - ABKOWITZ</t>
  </si>
  <si>
    <t>ABKOWITZ, JANIS L</t>
  </si>
  <si>
    <t>ABIOMED FLW FY17</t>
  </si>
  <si>
    <t>LOMBARDI, WILLIAM L</t>
  </si>
  <si>
    <t>GENOME SCIENCES</t>
  </si>
  <si>
    <t>CORE A MACCOSS</t>
  </si>
  <si>
    <t>MACCOSS, MICHAEL</t>
  </si>
  <si>
    <t>815 MED</t>
  </si>
  <si>
    <t>CORE A SLU- BECKER</t>
  </si>
  <si>
    <t>BECKER, PAMELA S</t>
  </si>
  <si>
    <t>PEDIATRICS</t>
  </si>
  <si>
    <t>HEAL</t>
  </si>
  <si>
    <t>JUUL LEDBETTER, SANDRA</t>
  </si>
  <si>
    <t>ROSEN MICRO</t>
  </si>
  <si>
    <t>KATZE NSF RAPID</t>
  </si>
  <si>
    <t>KATZE, MICHAEL GERALD</t>
  </si>
  <si>
    <t>GENETIC FELLOW</t>
  </si>
  <si>
    <t>JARVIK, GAIL P.</t>
  </si>
  <si>
    <t>GLOBAL HEALTH</t>
  </si>
  <si>
    <t>PREP RENAL SAFETY</t>
  </si>
  <si>
    <t>BAETEN, JARED</t>
  </si>
  <si>
    <t>OBGYN/ADMIN</t>
  </si>
  <si>
    <t>GBS INFECTION MECH</t>
  </si>
  <si>
    <t>ADAMS WALDORF, KRISTINA M</t>
  </si>
  <si>
    <t>PSYCHIATRY ADMIN</t>
  </si>
  <si>
    <t>GERIATRIC MHR TRAINING</t>
  </si>
  <si>
    <t>UNUTZER, JURGEN</t>
  </si>
  <si>
    <t>STI CRC DRP VOJTECH</t>
  </si>
  <si>
    <t>VOJTECH, LUCIA N</t>
  </si>
  <si>
    <t>SENTINEL STUDY</t>
  </si>
  <si>
    <t>REISMAN, MARK</t>
  </si>
  <si>
    <t>HMC CHARN 3 FENWAY SUB</t>
  </si>
  <si>
    <t>CRANE, HEIDI</t>
  </si>
  <si>
    <t>MICROBIOLOGY</t>
  </si>
  <si>
    <t>ERIN ADMIN CORE Y5</t>
  </si>
  <si>
    <t>MILLER, SAMUEL I</t>
  </si>
  <si>
    <t>SEAPIP FULLER</t>
  </si>
  <si>
    <t>SEAPIP LINGAPPA PROJ 3</t>
  </si>
  <si>
    <t>LINGAPPA, JAIRAM R.</t>
  </si>
  <si>
    <t>SEAPIP MULLINS PROJ 3</t>
  </si>
  <si>
    <t>MULLINS, JAMES I</t>
  </si>
  <si>
    <t>SURGERY</t>
  </si>
  <si>
    <t>VA-LUNG TX DIR SVCS</t>
  </si>
  <si>
    <t>MULLIGAN, MICHAEL S</t>
  </si>
  <si>
    <t>ROSEN LABMED</t>
  </si>
  <si>
    <t>SEAPIP ZHU COREC</t>
  </si>
  <si>
    <t>ZHU, TUOFU</t>
  </si>
  <si>
    <t>YEAST NOBLE</t>
  </si>
  <si>
    <t>NOBLE, WILLIAM S</t>
  </si>
  <si>
    <t>ERIN</t>
  </si>
  <si>
    <t>IMMUNOLOGY</t>
  </si>
  <si>
    <t>PROJECT 3-MAIZELS</t>
  </si>
  <si>
    <t>MAIZELS, NANCY</t>
  </si>
  <si>
    <t>REHABILITATION MEDICIN</t>
  </si>
  <si>
    <t>ADA NET KTC ACL</t>
  </si>
  <si>
    <t>RADIATION ONCOLOGY</t>
  </si>
  <si>
    <t>RADIONUCLIDE</t>
  </si>
  <si>
    <t>WILBUR, D. SCOTT</t>
  </si>
  <si>
    <t>ERIN PROJ 1 YR5</t>
  </si>
  <si>
    <t>WALSON, JUDD L.</t>
  </si>
  <si>
    <t>ERIN PROJ 2 YR5</t>
  </si>
  <si>
    <t>ERIN ANU PP Y5</t>
  </si>
  <si>
    <t>CHAUDHARY, ANU</t>
  </si>
  <si>
    <t>LAB MEDICINE</t>
  </si>
  <si>
    <t>ERIN PROJ 3 YR5</t>
  </si>
  <si>
    <t>COOKSON, BRAD T</t>
  </si>
  <si>
    <t>APS ADMIN SUPPL</t>
  </si>
  <si>
    <t>FARQUHAR, CAREY</t>
  </si>
  <si>
    <t>HLB OUTCOMES AND HIV</t>
  </si>
  <si>
    <t>YEAST MACCOSS</t>
  </si>
  <si>
    <t>HB2536 CONTRACT</t>
  </si>
  <si>
    <t>TRUPIN, ERIC W</t>
  </si>
  <si>
    <t>YEAST DUNHAM</t>
  </si>
  <si>
    <t>DUNHAM, MAITREYA J</t>
  </si>
  <si>
    <t>YEAST FIELDS</t>
  </si>
  <si>
    <t>FIELDS, STANLEY</t>
  </si>
  <si>
    <t>UW STI CRC YEAR 3</t>
  </si>
  <si>
    <t>WALD, ANNA</t>
  </si>
  <si>
    <t>STI CRC MICROBIOME COR</t>
  </si>
  <si>
    <t>FREDRICKS, DAVID N.</t>
  </si>
  <si>
    <t>STI CRC ADMIN CORE</t>
  </si>
  <si>
    <t>PARSEK TORONTO R21R33</t>
  </si>
  <si>
    <t>PARSEK, MATTHEW R</t>
  </si>
  <si>
    <t>CRN SCHOLAR - JAVID</t>
  </si>
  <si>
    <t>JAVID, SARA H</t>
  </si>
  <si>
    <t>POSNER POC TEST</t>
  </si>
  <si>
    <t>PATHOLOGY</t>
  </si>
  <si>
    <t>7 TESLA</t>
  </si>
  <si>
    <t>SCHMECHEL, STEPHEN C.</t>
  </si>
  <si>
    <t>LEARY NATL AHA YR1</t>
  </si>
  <si>
    <t>LEARY, PETER J</t>
  </si>
  <si>
    <t>LEARY NATL AHA YR2</t>
  </si>
  <si>
    <t>NEUROLOGY</t>
  </si>
  <si>
    <t>TEVA EPISODIC MIGRAINE</t>
  </si>
  <si>
    <t>MURINOVA, NATALIA</t>
  </si>
  <si>
    <t>IHME</t>
  </si>
  <si>
    <t>HEALTH METRICS INST</t>
  </si>
  <si>
    <t>MURRAY, CHRISTOPHER J</t>
  </si>
  <si>
    <t>VUMC HEINECKE</t>
  </si>
  <si>
    <t>HEINECKE, JAY W</t>
  </si>
  <si>
    <t>ORTHOPEDICS</t>
  </si>
  <si>
    <t>CARTILAGE REGENERATION</t>
  </si>
  <si>
    <t>GEE, ALBERT O</t>
  </si>
  <si>
    <t>815 RADGY</t>
  </si>
  <si>
    <t>INTRACRANIAL ANGIO</t>
  </si>
  <si>
    <t>YUAN, CHUN</t>
  </si>
  <si>
    <t>CORE A - RABINOVITCH</t>
  </si>
  <si>
    <t>RABINOVITCH, PETER S.</t>
  </si>
  <si>
    <t>VAGINAL CONTRACEPTIVE</t>
  </si>
  <si>
    <t>CELUM, CONNIE L.</t>
  </si>
  <si>
    <t>AHA DIESEL 2015</t>
  </si>
  <si>
    <t>CHIN, MICHAEL T</t>
  </si>
  <si>
    <t>AHA DIESEL 2015 Y2</t>
  </si>
  <si>
    <t>AHA DIESEL 2015 Y1</t>
  </si>
  <si>
    <t>FULLER UM1 FOCI</t>
  </si>
  <si>
    <t>LEARY NATL AHA</t>
  </si>
  <si>
    <t>AREAN-UCSF R01 SUB</t>
  </si>
  <si>
    <t>AREAN, PATRICIA A</t>
  </si>
  <si>
    <t>TEVA CHRONIC MIGRAINE</t>
  </si>
  <si>
    <t>SEAPIP COLLIE</t>
  </si>
  <si>
    <t>COLLIER, ANN C</t>
  </si>
  <si>
    <t>BIOCHEMISTRY</t>
  </si>
  <si>
    <t>MAKER STAFF ASSIGNMENT</t>
  </si>
  <si>
    <t>DAVIS, TRISHA NELL</t>
  </si>
  <si>
    <t>MULLINS SEAPIP</t>
  </si>
  <si>
    <t>STI CRC PROJECT 4</t>
  </si>
  <si>
    <t>BIOQUAL Y2</t>
  </si>
  <si>
    <t>PATTON, DOROTHY L</t>
  </si>
  <si>
    <t>POSITIVE CULTURE</t>
  </si>
  <si>
    <t>HSU, JASON E</t>
  </si>
  <si>
    <t>CHANPRASERT FELLOWSHIP</t>
  </si>
  <si>
    <t>HISAMA, FUKI MARIE</t>
  </si>
  <si>
    <t>VUMC VAISAR</t>
  </si>
  <si>
    <t>VAISAR, TOMAS</t>
  </si>
  <si>
    <t>WA DOH STROKE PREVENT</t>
  </si>
  <si>
    <t>TIRSCHWELL, DAVID L.</t>
  </si>
  <si>
    <t>STI CRC CLIN &amp; LAB COR</t>
  </si>
  <si>
    <t>STI CRC PROJECT 3</t>
  </si>
  <si>
    <t>MANHART, LISA E.</t>
  </si>
  <si>
    <t>MICRO-DYS TEST</t>
  </si>
  <si>
    <t>CHAMBERLAIN, JEFFREY S</t>
  </si>
  <si>
    <t>STI CRC PROJECT 2</t>
  </si>
  <si>
    <t>SCHIFFER, JOSHUA T.</t>
  </si>
  <si>
    <t>PHARMACOLOGY</t>
  </si>
  <si>
    <t>STELLA STTR</t>
  </si>
  <si>
    <t>STELLA, NEPHI</t>
  </si>
  <si>
    <t>PROGRESS</t>
  </si>
  <si>
    <t>NELSON, PETER J</t>
  </si>
  <si>
    <t>PSC-HOUGH MIND-FIXED</t>
  </si>
  <si>
    <t>HOUGH, CATHERINE LEE</t>
  </si>
  <si>
    <t>KATZE R24EMORY RESUB</t>
  </si>
  <si>
    <t>STI CRC PROJECT 1</t>
  </si>
  <si>
    <t>JOHNSTON, CHRISTINE</t>
  </si>
  <si>
    <t>SA ADAPTATION-SALIPANT</t>
  </si>
  <si>
    <t>SALIPANTE, STEPHEN</t>
  </si>
  <si>
    <t>HOUGH MIND USA STUDY</t>
  </si>
  <si>
    <t>RADIOLOGY</t>
  </si>
  <si>
    <t>PPG - RADIOLOGY/THIEL</t>
  </si>
  <si>
    <t>DIGHE, MANJIRI K.</t>
  </si>
  <si>
    <t>MESA RENEWAL</t>
  </si>
  <si>
    <t>KESTENBAUM, BRYAN</t>
  </si>
  <si>
    <t>OTOLARYNG-HD&amp;NECK SURG</t>
  </si>
  <si>
    <t>ARS CORE - HARBISON</t>
  </si>
  <si>
    <t>DAVIS, GREG E.</t>
  </si>
  <si>
    <t>PROMISLOW PILOT</t>
  </si>
  <si>
    <t>PROMISLOW, DANIEL E</t>
  </si>
  <si>
    <t>VA SURGICAL SERVICES</t>
  </si>
  <si>
    <t>WOOD, DOUGLAS E.</t>
  </si>
  <si>
    <t>NLTCS SHOCK SUPPLEMENT</t>
  </si>
  <si>
    <t>RSNA</t>
  </si>
  <si>
    <t>RENGAN, RAMESH</t>
  </si>
  <si>
    <t>16-17 AF FELLOWSHIP</t>
  </si>
  <si>
    <t>ELKON, KEITH B</t>
  </si>
  <si>
    <t>KORVATSKA AD SUPPL</t>
  </si>
  <si>
    <t>KORVATSKA, OLENA</t>
  </si>
  <si>
    <t>SEAPIP MULLIN</t>
  </si>
  <si>
    <t>PPG - RADIOLOGY/LEE</t>
  </si>
  <si>
    <t>LEE, DONGHOON</t>
  </si>
  <si>
    <t>HORIZON PHARMA</t>
  </si>
  <si>
    <t>RASKIND, WENDY H</t>
  </si>
  <si>
    <t>CANCELLED//SEE 61-3142</t>
  </si>
  <si>
    <t>IDSA AWARD</t>
  </si>
  <si>
    <t>DRAIN, PAUL K</t>
  </si>
  <si>
    <t>815 BIOENGINEERING</t>
  </si>
  <si>
    <t>AHA CHENG</t>
  </si>
  <si>
    <t>REGNIER, MICHAEL</t>
  </si>
  <si>
    <t>SRP-PROJ 3 FUR-16-17</t>
  </si>
  <si>
    <t>FURLONG, CLEMENT E.</t>
  </si>
  <si>
    <t>INTRA ESOPH MRI</t>
  </si>
  <si>
    <t>YANG, XIAOMING</t>
  </si>
  <si>
    <t>WRHR SCHOLAR CHANDRASE</t>
  </si>
  <si>
    <t>ESCHENBACH, DAVID A</t>
  </si>
  <si>
    <t>WRHR SCHOLAR MICKS</t>
  </si>
  <si>
    <t>SOMATIC VARIATION</t>
  </si>
  <si>
    <t>AKEY, JOSHUA M</t>
  </si>
  <si>
    <t>FORSBERG CFF FELLOWSHI</t>
  </si>
  <si>
    <t>MANOIL, COLIN C.</t>
  </si>
  <si>
    <t>PPG-PROJECT 2 - THIEL</t>
  </si>
  <si>
    <t>NEUROLOGICAL SURGERY</t>
  </si>
  <si>
    <t>CODMAN FELLOW 16-17</t>
  </si>
  <si>
    <t>ELLENBOGEN, RICHARD G.</t>
  </si>
  <si>
    <t>UROLOGY</t>
  </si>
  <si>
    <t>ANDROLOGY FELLOW</t>
  </si>
  <si>
    <t>WALSH, THOMAS JAMES</t>
  </si>
  <si>
    <t>DUYZEND F30 YR3</t>
  </si>
  <si>
    <t>EICHLER, EVAN E</t>
  </si>
  <si>
    <t>G-PROTEIN SIGNALING EE</t>
  </si>
  <si>
    <t>MEFFORD, HEATHER C</t>
  </si>
  <si>
    <t>HISERTLRMPHASE3</t>
  </si>
  <si>
    <t>HISERT, KATHERINE B</t>
  </si>
  <si>
    <t>HOUGH PRIMROSE</t>
  </si>
  <si>
    <t>SHOCK PILOT HUANG</t>
  </si>
  <si>
    <t>HUANG, JOE CHIN-SUN</t>
  </si>
  <si>
    <t>SHOCK PILOT MARCINEK</t>
  </si>
  <si>
    <t>MARCINEK, DAVID J.</t>
  </si>
  <si>
    <t>2016-04</t>
  </si>
  <si>
    <t>TSUANG, DEBBY W.</t>
  </si>
  <si>
    <t>PPG-PROJECT 1 THIEL</t>
  </si>
  <si>
    <t>[P] YEAST MACCOSS</t>
  </si>
  <si>
    <t>PPG-PROJ 2 UROLOGY RES</t>
  </si>
  <si>
    <t>WESSELLS, HUNTER</t>
  </si>
  <si>
    <t>PPG-PROJECT 1 HARPER</t>
  </si>
  <si>
    <t>HARPER, JONATHAN D</t>
  </si>
  <si>
    <t>[P] YEAST BAKER</t>
  </si>
  <si>
    <t>BAKER, DAVID</t>
  </si>
  <si>
    <t>[P] YEAST DUNHAM</t>
  </si>
  <si>
    <t>[P] YEAST FIELDS</t>
  </si>
  <si>
    <t>[P] YEAST NOBLE</t>
  </si>
  <si>
    <t>[P] YEAST INFORMATICS</t>
  </si>
  <si>
    <t>[P] YEAST DAVIS</t>
  </si>
  <si>
    <t>ADRC YR 18</t>
  </si>
  <si>
    <t>GRABOWSKI, THOMAS J</t>
  </si>
  <si>
    <t>TLCART SPS-3</t>
  </si>
  <si>
    <t>HLADIK, FLORIAN</t>
  </si>
  <si>
    <t>MICRO RNAS</t>
  </si>
  <si>
    <t>SHI, MIN</t>
  </si>
  <si>
    <t>TIBIAL SHAFT ROTATION</t>
  </si>
  <si>
    <t>BAREI, DAVID P</t>
  </si>
  <si>
    <t>AETC BASIC Y2ETC)</t>
  </si>
  <si>
    <t>SPACH, DAVID H</t>
  </si>
  <si>
    <t>T32 PCP Y19 RPPR</t>
  </si>
  <si>
    <t>MSTP</t>
  </si>
  <si>
    <t>HORWITZ, MARSHALL S</t>
  </si>
  <si>
    <t>DOMESTIC DOG-AGING</t>
  </si>
  <si>
    <t>T32 RENEWAL 2016</t>
  </si>
  <si>
    <t>FLUM, DAVID R</t>
  </si>
  <si>
    <t>FAETC(NOW MWAETC)</t>
  </si>
  <si>
    <t>MOL PHARM TRAINING</t>
  </si>
  <si>
    <t>CHAVKIN, CHARLES</t>
  </si>
  <si>
    <t>AETC MAI Y2</t>
  </si>
  <si>
    <t>NCRR YEAST CENTER</t>
  </si>
  <si>
    <t>UW WRHR</t>
  </si>
  <si>
    <t>OTO-HNS T32 2016-2017</t>
  </si>
  <si>
    <t>WEAVER, EDWARD M.</t>
  </si>
  <si>
    <t>HEMONCTRNGT32 YR32</t>
  </si>
  <si>
    <t>PRESS, OLIVER W.</t>
  </si>
  <si>
    <t>YEAST INFORMATICS</t>
  </si>
  <si>
    <t>YEAST BAKER</t>
  </si>
  <si>
    <t>YEAST MULLER</t>
  </si>
  <si>
    <t>MULLER, ERIC D.</t>
  </si>
  <si>
    <t>SEAPIP MULLINS CORE A</t>
  </si>
  <si>
    <t>NA-ACCORD Y10</t>
  </si>
  <si>
    <t>KITAHATA, MARI M.</t>
  </si>
  <si>
    <t>SEAPIP HOLTE CORE D</t>
  </si>
  <si>
    <t>HOLTE, SARAH E.</t>
  </si>
  <si>
    <t>SEAPIP HLADIK PROJ 3</t>
  </si>
  <si>
    <t>ADA NETWORK KTC Y5 OFF</t>
  </si>
  <si>
    <t>FLU 2DPN</t>
  </si>
  <si>
    <t>YAGER, PAUL</t>
  </si>
  <si>
    <t>SeaPIP Collier</t>
  </si>
  <si>
    <t>CAMPO PBF</t>
  </si>
  <si>
    <t>CAMPO-PATINO, MONICA</t>
  </si>
  <si>
    <t>NHP CONTRACT</t>
  </si>
  <si>
    <t>NHP YR3 OPT 9</t>
  </si>
  <si>
    <t>NHP YR3 OPT 10</t>
  </si>
  <si>
    <t>NHP YR3 OPT 2</t>
  </si>
  <si>
    <t>EMPLOYMENT TRNG PROJ</t>
  </si>
  <si>
    <t>VA ORTHO SVCS</t>
  </si>
  <si>
    <t>CHANSKY, HOWARD ALAN</t>
  </si>
  <si>
    <t>CORE A - UW BECKER</t>
  </si>
  <si>
    <t>MONNAT, RAYMOND J</t>
  </si>
  <si>
    <t>R25 JGO 16 ENE</t>
  </si>
  <si>
    <t>OJEMANN, JEFFREY G</t>
  </si>
  <si>
    <t>SINGH SECOR CFF</t>
  </si>
  <si>
    <t>SINGH, PRADEEP</t>
  </si>
  <si>
    <t>OTO-HNS T32 16-17 SUB</t>
  </si>
  <si>
    <t>DUARTE PSDP YR2</t>
  </si>
  <si>
    <t>STAPLETON, F. BRUDER</t>
  </si>
  <si>
    <t>BAKER SUB FLU 2DPN</t>
  </si>
  <si>
    <t>815 ANESTH</t>
  </si>
  <si>
    <t>G2AMPK</t>
  </si>
  <si>
    <t>TIAN, RONG</t>
  </si>
  <si>
    <t>AETC IPE Y2</t>
  </si>
  <si>
    <t>AETC PTP Y2</t>
  </si>
  <si>
    <t>ASSISTED PARTNER SVCS</t>
  </si>
  <si>
    <t>NWREMC-05</t>
  </si>
  <si>
    <t>STAMATOYANNOPOULOS, JOHN A</t>
  </si>
  <si>
    <t>BIOLOGICAL STRUCTURE</t>
  </si>
  <si>
    <t>DEVELOPING RETINA</t>
  </si>
  <si>
    <t>WONG, RACHEL O</t>
  </si>
  <si>
    <t>CROSS BIOMARKERS</t>
  </si>
  <si>
    <t>ZHANG, JING</t>
  </si>
  <si>
    <t>PROTEIN INHIBITORS</t>
  </si>
  <si>
    <t>XU, WENQING</t>
  </si>
  <si>
    <t>MOLECULAR DETERMINANTS</t>
  </si>
  <si>
    <t>REHAB MED SLU</t>
  </si>
  <si>
    <t>LGMD2I PROPOSAL</t>
  </si>
  <si>
    <t>MACK, DAVID L</t>
  </si>
  <si>
    <t>RAGHU UCSF UM1 SUB</t>
  </si>
  <si>
    <t>RAGHU, GANESH</t>
  </si>
  <si>
    <t>AID SCRI STAFF ASSIGN</t>
  </si>
  <si>
    <t>VAN VOORHIS, WESLEY C</t>
  </si>
  <si>
    <t>SCRI STAFF ASSIGN BI15</t>
  </si>
  <si>
    <t>IMMUNOLOGY SLU</t>
  </si>
  <si>
    <t>SCRI SAS FY2015-17</t>
  </si>
  <si>
    <t>GOVERMAN, JOAN M</t>
  </si>
  <si>
    <t>CRISPE, IAN N.</t>
  </si>
  <si>
    <t>CORE B PROMISLOW</t>
  </si>
  <si>
    <t>GILEAD GS-US-361-1157</t>
  </si>
  <si>
    <t>OWENS, DAVID S.</t>
  </si>
  <si>
    <t>SCRI RESEARCH GROUP</t>
  </si>
  <si>
    <t>ASL MRI IN DCI</t>
  </si>
  <si>
    <t>ANDRE, JALAL B.</t>
  </si>
  <si>
    <t>NEILSEN PSR</t>
  </si>
  <si>
    <t>BOMBARDIER, CHARLES H.</t>
  </si>
  <si>
    <t>FAMILY MEDICINE</t>
  </si>
  <si>
    <t>SUPPORTING LIFE</t>
  </si>
  <si>
    <t>THOMPSON, MATTHEW J</t>
  </si>
  <si>
    <t>OPHTHALMOLOGY</t>
  </si>
  <si>
    <t>SCRI SAA - 2015</t>
  </si>
  <si>
    <t>VAN GELDER, RUSSELL</t>
  </si>
  <si>
    <t>COULTER-BILL PROJECT</t>
  </si>
  <si>
    <t>TAYLOR, JAMES</t>
  </si>
  <si>
    <t>R-SOMATIC VARIATION SB</t>
  </si>
  <si>
    <t>FIRLAND NEONATAL TB</t>
  </si>
  <si>
    <t>CHESNUTTEMKINTRACK YR3</t>
  </si>
  <si>
    <t>TEMKIN, NANCY R</t>
  </si>
  <si>
    <t>PHYSIOLOGY &amp; BIOPHYSIC</t>
  </si>
  <si>
    <t>HEART HCN CHANNELS YR3</t>
  </si>
  <si>
    <t>ZAGOTTA, WILLIAM N.</t>
  </si>
  <si>
    <t>ANESTH-SCRI</t>
  </si>
  <si>
    <t>CROWDER, CHARLES M</t>
  </si>
  <si>
    <t>KNICKERBOCKER SCRI SAA</t>
  </si>
  <si>
    <t>SCOTT, JOHN D</t>
  </si>
  <si>
    <t>REPROGRAMMING CELLS</t>
  </si>
  <si>
    <t>REH, THOMAS A.</t>
  </si>
  <si>
    <t>HBV NETWORK PNW/AK</t>
  </si>
  <si>
    <t>SHUHART, MARGARET C.</t>
  </si>
  <si>
    <t>HEART HCN CHANNELS YR2</t>
  </si>
  <si>
    <t>DUNHAM CIFAR 2016</t>
  </si>
  <si>
    <t>HEART HCN CHANNELS</t>
  </si>
  <si>
    <t>COPTR CWRU YR5</t>
  </si>
  <si>
    <t>MARCOVINA, SANTICA M.</t>
  </si>
  <si>
    <t>CLDR PILOT</t>
  </si>
  <si>
    <t>MROZ, TRACY</t>
  </si>
  <si>
    <t>CORE C KAEBERLEIN</t>
  </si>
  <si>
    <t>KAEBERLEIN, MATT R</t>
  </si>
  <si>
    <t>S. AUREUS NASAL CARRIA</t>
  </si>
  <si>
    <t>PANUC PROJECT 2</t>
  </si>
  <si>
    <t>MAPP</t>
  </si>
  <si>
    <t>STRACHAN, ERIC</t>
  </si>
  <si>
    <t>NA-ACCORD RENEWAL</t>
  </si>
  <si>
    <t>MULLINS UM1 FOCI</t>
  </si>
  <si>
    <t>MYGENE2</t>
  </si>
  <si>
    <t>CHONG, JESSICA X.</t>
  </si>
  <si>
    <t>EDIC U01</t>
  </si>
  <si>
    <t>PALMER, JERRY P</t>
  </si>
  <si>
    <t>PCR FOR CML GAP</t>
  </si>
  <si>
    <t>BABIGUMIRA, JOSEPH BRIAN</t>
  </si>
  <si>
    <t>TRIGR SUB</t>
  </si>
  <si>
    <t>ANCHOR</t>
  </si>
  <si>
    <t>HARRINGTON, ROBERT D</t>
  </si>
  <si>
    <t>KLEVIT FHCRC</t>
  </si>
  <si>
    <t>KLEVIT, RACHEL E</t>
  </si>
  <si>
    <t>PCCM SCRI SAA</t>
  </si>
  <si>
    <t>GLENNY, ROBB</t>
  </si>
  <si>
    <t>MLT JPA SIBCR</t>
  </si>
  <si>
    <t>PESKIND, ELAINE R.</t>
  </si>
  <si>
    <t>NWA</t>
  </si>
  <si>
    <t>CHAMBERLAIN, MARC C</t>
  </si>
  <si>
    <t>APSF PIPS CHECKLIST</t>
  </si>
  <si>
    <t>BOWDLE, T. ANDREW</t>
  </si>
  <si>
    <t>LINCS BROAD SUB</t>
  </si>
  <si>
    <t>NATHAN SHOCK CENTER</t>
  </si>
  <si>
    <t>CARDIAC POWER GRID</t>
  </si>
  <si>
    <t>BASSINGTHWAIGHTE, JAMES</t>
  </si>
  <si>
    <t>PROJECT PHARM</t>
  </si>
  <si>
    <t>GEISNER, IRENE M.</t>
  </si>
  <si>
    <t>BIOE RESEARCH PARTNERS</t>
  </si>
  <si>
    <t>CANCELLED//SEE 63-5030</t>
  </si>
  <si>
    <t>BTTC</t>
  </si>
  <si>
    <t>SA ADAPTATION</t>
  </si>
  <si>
    <t>HOFFMAN, LUCAS</t>
  </si>
  <si>
    <t>NPGH YR5</t>
  </si>
  <si>
    <t>ZUNT, JOSEPH R.</t>
  </si>
  <si>
    <t>FU CHILD DIABETES YR7</t>
  </si>
  <si>
    <t>IHME BMGF DISC</t>
  </si>
  <si>
    <t>INSTITUTE DIRECTOR</t>
  </si>
  <si>
    <t>EDIC-HYPOGLYCEMIA-ARRY</t>
  </si>
  <si>
    <t>GBS SUB</t>
  </si>
  <si>
    <t>GOSS CFMATTERS</t>
  </si>
  <si>
    <t>GOSS, CHRISTOPHER HOOPER</t>
  </si>
  <si>
    <t>RINCH U41 SUB YR3</t>
  </si>
  <si>
    <t>COULTER WRF</t>
  </si>
  <si>
    <t>UW CFAR YR 29</t>
  </si>
  <si>
    <t>ADA NETWK PROGRAM INCO</t>
  </si>
  <si>
    <t>PATHOLOGY SLU</t>
  </si>
  <si>
    <t>EFF-2014-MURRY</t>
  </si>
  <si>
    <t>MURRY, CHARLES E.</t>
  </si>
  <si>
    <t>DBS CMV MOBILE TECH</t>
  </si>
  <si>
    <t>JEROME, KEITH R</t>
  </si>
  <si>
    <t>DRENNAN-GOV.UK-CDE</t>
  </si>
  <si>
    <t>DRENNAN, WARD R.</t>
  </si>
  <si>
    <t>CHESTNUTTEMKI</t>
  </si>
  <si>
    <t>CHESNUT, RANDALL M</t>
  </si>
  <si>
    <t>EDIC SKELETAL HLTH SUB</t>
  </si>
  <si>
    <t>MUZI M SALARY UTHSCSA</t>
  </si>
  <si>
    <t>KINAHAN, PAUL E.</t>
  </si>
  <si>
    <t>MOVEMBER UNIQUETMAS_CM</t>
  </si>
  <si>
    <t>MORRISSEY, COLM M</t>
  </si>
  <si>
    <t>FU-SEED</t>
  </si>
  <si>
    <t>LUTZ, BARRY R.</t>
  </si>
  <si>
    <t>ROLE OF IRON SUB</t>
  </si>
  <si>
    <t>YEH, MENG-CHE</t>
  </si>
  <si>
    <t>GAPPS YEAR 7</t>
  </si>
  <si>
    <t>CONQUER CANCER AWARD</t>
  </si>
  <si>
    <t>SHANKARAN, VEENA</t>
  </si>
  <si>
    <t>PCF CHALLENGE YR 5</t>
  </si>
  <si>
    <t>NELSON, PETER S.</t>
  </si>
  <si>
    <t>GG MALARIA TEST</t>
  </si>
  <si>
    <t>PAIN REGISTRY</t>
  </si>
  <si>
    <t>HIGANO, CELESTIA S.</t>
  </si>
  <si>
    <t>SJM EP FELLOW FY 17</t>
  </si>
  <si>
    <t>POOLE, JEANNE E</t>
  </si>
  <si>
    <t>MAPP OFF-CAMPUS Y2</t>
  </si>
  <si>
    <t>SINGH CFMATTERS</t>
  </si>
  <si>
    <t>PETRONI AID SCRI SAA</t>
  </si>
  <si>
    <t>MATSADUNN AID SCRI SAA</t>
  </si>
  <si>
    <t>ADGC TSUANG YR7</t>
  </si>
  <si>
    <t>HAGIN AID SCRI SAA</t>
  </si>
  <si>
    <t>CHU AID SCRI SAA</t>
  </si>
  <si>
    <t>ALISERTIB</t>
  </si>
  <si>
    <t>SHUSTOV, ANDREI R</t>
  </si>
  <si>
    <t>GAVI - UW LAB</t>
  </si>
  <si>
    <t>LIM, STEPHEN SZE-PING</t>
  </si>
  <si>
    <t>20 COUNTY BOD YR1</t>
  </si>
  <si>
    <t>VPTG</t>
  </si>
  <si>
    <t>OVERBAUGH, JULIE MAUREEN</t>
  </si>
  <si>
    <t>SPEAKING UP</t>
  </si>
  <si>
    <t>KIM, SARA</t>
  </si>
  <si>
    <t>PROJ 1-LOEB</t>
  </si>
  <si>
    <t>LOEB, LAWRENCE A</t>
  </si>
  <si>
    <t>SOUTH AFRICA PIE ON</t>
  </si>
  <si>
    <t>BARNHART, SCOTT</t>
  </si>
  <si>
    <t>CDC PIE SOUTH AFRICA</t>
  </si>
  <si>
    <t>PPC 2015</t>
  </si>
  <si>
    <t>REDDING, GREGORY J</t>
  </si>
  <si>
    <t>NEUROLOGY SAA</t>
  </si>
  <si>
    <t>RANSOM, BRUCE ROBERT</t>
  </si>
  <si>
    <t>AD T32 2016</t>
  </si>
  <si>
    <t>BIORAD IH TESTING</t>
  </si>
  <si>
    <t>HESS, JOHN R</t>
  </si>
  <si>
    <t>INTEGRATION-MONAT</t>
  </si>
  <si>
    <t>GAVI 2016-XRP</t>
  </si>
  <si>
    <t>HDNT:NOVEL THERAPIES</t>
  </si>
  <si>
    <t>HIMMELFARB, JONATHAN</t>
  </si>
  <si>
    <t>CARDIA EXAM 30-YR 1</t>
  </si>
  <si>
    <t>MOLECULAR PROPERTIES</t>
  </si>
  <si>
    <t>HILLE, BERTIL</t>
  </si>
  <si>
    <t>20 COUNTY BOD YR2</t>
  </si>
  <si>
    <t>SINGH CFF BAC VARIANTS</t>
  </si>
  <si>
    <t>A5332 WOMENS SUPP</t>
  </si>
  <si>
    <t>CORE E RABINOVITCH</t>
  </si>
  <si>
    <t>GAVI FCE 2016</t>
  </si>
  <si>
    <t>AVALANCHE RES PRIMATE</t>
  </si>
  <si>
    <t>NEITZ, JOHN</t>
  </si>
  <si>
    <t>RECON</t>
  </si>
  <si>
    <t>FRIEDRICH, JEFFREY BARTON</t>
  </si>
  <si>
    <t>SHOCK PILOT MENDENHALL</t>
  </si>
  <si>
    <t>MENDENHALL, ALEXANDER R</t>
  </si>
  <si>
    <t>NW GWEC</t>
  </si>
  <si>
    <t>PHELAN, ELIZABETH A.</t>
  </si>
  <si>
    <t>PROJ 2-MONNAT</t>
  </si>
  <si>
    <t>PCCM T32</t>
  </si>
  <si>
    <t>HIV CURE- UW CAB/OPS</t>
  </si>
  <si>
    <t>B114 CUP</t>
  </si>
  <si>
    <t>BRANCH, KELLEY R.</t>
  </si>
  <si>
    <t>BMS AI438-047-0187</t>
  </si>
  <si>
    <t>OPHTH SLU</t>
  </si>
  <si>
    <t>AVALANCHE RESEARCH</t>
  </si>
  <si>
    <t>GAVI FCE 2016 SUB</t>
  </si>
  <si>
    <t>NUTRITION TRAINING</t>
  </si>
  <si>
    <t>BORNFELDT, KARIN E</t>
  </si>
  <si>
    <t>TRIGR</t>
  </si>
  <si>
    <t>SCRI STAFF ASSIGN 2015</t>
  </si>
  <si>
    <t>GIACHELLI, CECILIA</t>
  </si>
  <si>
    <t>CORE C-MONNAT</t>
  </si>
  <si>
    <t>STD/AIDS TG 39</t>
  </si>
  <si>
    <t>LUKEHART, SHEILA A</t>
  </si>
  <si>
    <t>BACT PATH TRAINING</t>
  </si>
  <si>
    <t>FANG, FERRIC C.</t>
  </si>
  <si>
    <t>ARMMS-T2D</t>
  </si>
  <si>
    <t>HEMATOLOGY TRAINING</t>
  </si>
  <si>
    <t>RETURN TO LEARN DEVELO</t>
  </si>
  <si>
    <t>PREP STUDY-PARTNERS</t>
  </si>
  <si>
    <t>CF P30 GENOM CORE YR 7</t>
  </si>
  <si>
    <t>BIOGEN II</t>
  </si>
  <si>
    <t>BECKER, KYRA J.</t>
  </si>
  <si>
    <t>BIOETHICS &amp; HUMANITIES</t>
  </si>
  <si>
    <t>DB DCM CONSORTIUM SUB</t>
  </si>
  <si>
    <t>BOWEN, DEBORAH J</t>
  </si>
  <si>
    <t>ANTI-HIV GENE THERAPY</t>
  </si>
  <si>
    <t>KIEM, HANS-PETER</t>
  </si>
  <si>
    <t>BIOMED INFORMAT MED ED</t>
  </si>
  <si>
    <t>CROSSLIN EMERGE SUBCON</t>
  </si>
  <si>
    <t>CROSSLIN, DAVID R.</t>
  </si>
  <si>
    <t>FLW ICARD ABBOTT FY17</t>
  </si>
  <si>
    <t>DON, CREIGHTON W.</t>
  </si>
  <si>
    <t>CF CLINIC</t>
  </si>
  <si>
    <t>AITKEN, MOIRA L.</t>
  </si>
  <si>
    <t>MTCT-COMPRENEW Y3</t>
  </si>
  <si>
    <t>JOHN STEWART, GRACE C.</t>
  </si>
  <si>
    <t>CORE D RABINOVITCH</t>
  </si>
  <si>
    <t>STEM CELL-DRIVED</t>
  </si>
  <si>
    <t>ADAIR, JENNIFER E.</t>
  </si>
  <si>
    <t>P30 GREENBERG</t>
  </si>
  <si>
    <t>GREENBERG, E. PETER</t>
  </si>
  <si>
    <t>CF P30 MANOIL YR 7</t>
  </si>
  <si>
    <t>LENNINGTON AID SCRISAA</t>
  </si>
  <si>
    <t>815 CMED</t>
  </si>
  <si>
    <t>CF P30 HOST RESP CR YR</t>
  </si>
  <si>
    <t>FREVERT, CHARLES W</t>
  </si>
  <si>
    <t>CF P30 CLIN CORE YR 7</t>
  </si>
  <si>
    <t>MICROVESSEL-MALARIA</t>
  </si>
  <si>
    <t>ZHENG, YING</t>
  </si>
  <si>
    <t>CF P30 PILOT PROG YR7</t>
  </si>
  <si>
    <t>CF P30 MANICONE PT YR7</t>
  </si>
  <si>
    <t>MANICONE, ANNE M.</t>
  </si>
  <si>
    <t>CF P30 DE BOER PLT YR7</t>
  </si>
  <si>
    <t>DE BOER, IAN H.</t>
  </si>
  <si>
    <t>CF P30 KAHN VA PLT YR7</t>
  </si>
  <si>
    <t>KAHN, STEVEN EMANUEL</t>
  </si>
  <si>
    <t>CF P30 KAHN UW PLT YR7</t>
  </si>
  <si>
    <t>CF P30 PARAGAS PLT YR7</t>
  </si>
  <si>
    <t>PARAGAS, NEAL</t>
  </si>
  <si>
    <t>P30 PARSEK PILOT YR 7</t>
  </si>
  <si>
    <t>CF P30 MICRO CORE YR 7</t>
  </si>
  <si>
    <t>HEALTH METRICS EX IDC</t>
  </si>
  <si>
    <t>NEW FRONTIER SCIENCE</t>
  </si>
  <si>
    <t>MT. SINAI SUBK Y3</t>
  </si>
  <si>
    <t>HEART HCN CHANNELS YR1</t>
  </si>
  <si>
    <t>IBIS-2 CHDD AUTISM</t>
  </si>
  <si>
    <t>DAGER, STEPHEN R</t>
  </si>
  <si>
    <t>IBIS-2 AUTISM PARENT</t>
  </si>
  <si>
    <t>COMPARATIVE MEDICINE</t>
  </si>
  <si>
    <t>CF 30 HAJJAR PILOT YR</t>
  </si>
  <si>
    <t>HAJJAR, ADELINE M</t>
  </si>
  <si>
    <t>20 COUNTY BOD</t>
  </si>
  <si>
    <t>306-SCHOOL OF NURSING</t>
  </si>
  <si>
    <t>FAMILY &amp; CHILD NURSING</t>
  </si>
  <si>
    <t>TRAINING SW PROVIDERS</t>
  </si>
  <si>
    <t>OXFORD, MONICA L.</t>
  </si>
  <si>
    <t>BIOBEHAV NURS H INFOR</t>
  </si>
  <si>
    <t>COULTER-MPOWER (LOBER)</t>
  </si>
  <si>
    <t>LOBER, WILLIAM B.</t>
  </si>
  <si>
    <t>ACS WYANT</t>
  </si>
  <si>
    <t>DOORENBOS, ARDITH</t>
  </si>
  <si>
    <t>GWEP NURSING TRAINEES</t>
  </si>
  <si>
    <t>BOND, ELEANOR</t>
  </si>
  <si>
    <t>P3P2 SUB</t>
  </si>
  <si>
    <t>WOLPIN, SETH</t>
  </si>
  <si>
    <t>PCTC</t>
  </si>
  <si>
    <t>PSYCHSOC &amp; COMM HEALTH</t>
  </si>
  <si>
    <t>WALSH SCRI</t>
  </si>
  <si>
    <t>WALSH, ELAINE M.</t>
  </si>
  <si>
    <t>AGING INF</t>
  </si>
  <si>
    <t>DEMIRIS, GEORGE</t>
  </si>
  <si>
    <t>FCN SCRI</t>
  </si>
  <si>
    <t>HOUCK, GAIL M</t>
  </si>
  <si>
    <t>308-SCHOOL OF PHARMACY</t>
  </si>
  <si>
    <t>MEDICINAL CHEMISTRY</t>
  </si>
  <si>
    <t>TG ADMIN SUPPLEMENT</t>
  </si>
  <si>
    <t>ATKINS, WILLIAM M.</t>
  </si>
  <si>
    <t>G2AMPK ON-CAMPUS</t>
  </si>
  <si>
    <t>GOODLETT, DAVID R.</t>
  </si>
  <si>
    <t>DRUG METABOLISM TG</t>
  </si>
  <si>
    <t>PHARMACEUTICS</t>
  </si>
  <si>
    <t>TLCART POS</t>
  </si>
  <si>
    <t>HO, RODNEY J.Y.</t>
  </si>
  <si>
    <t>DEPARTMENT OF PHARMACY</t>
  </si>
  <si>
    <t>MERKEL CELL</t>
  </si>
  <si>
    <t>SULLIVAN, SEAN</t>
  </si>
  <si>
    <t>2D6 SUB</t>
  </si>
  <si>
    <t>ISOHERRANEN, NINA</t>
  </si>
  <si>
    <t>TLCART SRS-1</t>
  </si>
  <si>
    <t>AMGEN NATH ADA</t>
  </si>
  <si>
    <t>NATH, ABHINAV</t>
  </si>
  <si>
    <t>HO UM1 TLC-ART</t>
  </si>
  <si>
    <t>TLCART ACS</t>
  </si>
  <si>
    <t>TLC-ART SSS-3</t>
  </si>
  <si>
    <t>TLCART SSS-2</t>
  </si>
  <si>
    <t>TLCART SSS-1</t>
  </si>
  <si>
    <t>TLCART SRS-3</t>
  </si>
  <si>
    <t>TLCART SPS-2</t>
  </si>
  <si>
    <t>TLCART SRS-2</t>
  </si>
  <si>
    <t>TLCART SPS-1</t>
  </si>
  <si>
    <t>310-SCH OF PUBLIC HEALTH</t>
  </si>
  <si>
    <t>ENVIRO &amp; OCCUP HEALTH</t>
  </si>
  <si>
    <t>ERC CMOSH 16-17</t>
  </si>
  <si>
    <t>LIN, KEN-YU</t>
  </si>
  <si>
    <t>EPIDEMIOLOGY</t>
  </si>
  <si>
    <t>NACC YR 18</t>
  </si>
  <si>
    <t>KUKULL, WALTER A</t>
  </si>
  <si>
    <t>BIOSTATISTICS</t>
  </si>
  <si>
    <t>MESA-AF ON CAMPUS</t>
  </si>
  <si>
    <t>KRONMAL, RICHARD A</t>
  </si>
  <si>
    <t>MESA-AF</t>
  </si>
  <si>
    <t>HECKBERT, SUSAN R.</t>
  </si>
  <si>
    <t>STI CRC BIOSTAT CORE</t>
  </si>
  <si>
    <t>HUGHES, JAMES P</t>
  </si>
  <si>
    <t>HEALTH SERVICES/MAIN</t>
  </si>
  <si>
    <t>PCORP 2016-17</t>
  </si>
  <si>
    <t>KESSLER, LARRY</t>
  </si>
  <si>
    <t>CDC HIS</t>
  </si>
  <si>
    <t>MARTIN, ROBERT</t>
  </si>
  <si>
    <t>CRANE NHLBI EPI</t>
  </si>
  <si>
    <t>STI CRC DRP KHOSROPOUR</t>
  </si>
  <si>
    <t>KHOSROPOUR, CHRISTINE M</t>
  </si>
  <si>
    <t>CDC HIS OFF CAMPUS</t>
  </si>
  <si>
    <t>PUTTKAMMER, NANCY</t>
  </si>
  <si>
    <t>RPPR</t>
  </si>
  <si>
    <t>HOLT, VICTORIA L.</t>
  </si>
  <si>
    <t>ERC OHHAI 16-17</t>
  </si>
  <si>
    <t>RABINOWITZ, PETER</t>
  </si>
  <si>
    <t>COLE PCORP PILOT</t>
  </si>
  <si>
    <t>ERC OMR 16-17</t>
  </si>
  <si>
    <t>KALMAN, DAVID A</t>
  </si>
  <si>
    <t>ERC CE 16-17</t>
  </si>
  <si>
    <t>SIMCOX, NANCY</t>
  </si>
  <si>
    <t>ERC OHN 16-17</t>
  </si>
  <si>
    <t>DE CASTRO, ARNOLD</t>
  </si>
  <si>
    <t>SHIP TRUCKERS JOHNSON</t>
  </si>
  <si>
    <t>JOHNSON, PETER W</t>
  </si>
  <si>
    <t>HSCT BRIDGE FHCRC</t>
  </si>
  <si>
    <t>LEVINE, DAVID M</t>
  </si>
  <si>
    <t>ERC IH-EH 16-17</t>
  </si>
  <si>
    <t>SIMPSON, CHRISTOPHER DAVID</t>
  </si>
  <si>
    <t>DIARRHEA MGMT REVIEW</t>
  </si>
  <si>
    <t>PAVLINAC, PATRICIA B.</t>
  </si>
  <si>
    <t>ERC CWA 16-17</t>
  </si>
  <si>
    <t>SEIXAS, NOAH S.</t>
  </si>
  <si>
    <t>CHILD CARE</t>
  </si>
  <si>
    <t>JOHNSON, DONNA</t>
  </si>
  <si>
    <t>SNAP-ED EVAL</t>
  </si>
  <si>
    <t>ERC OUTREACH 16-17</t>
  </si>
  <si>
    <t>SCRI BIOSTAT 2015-2017</t>
  </si>
  <si>
    <t>HEAGERTY, PATRICK J.</t>
  </si>
  <si>
    <t>ERC OHSR 16-17</t>
  </si>
  <si>
    <t>SEARS, JEANNE M.</t>
  </si>
  <si>
    <t>FASDPN CLINIC Y2</t>
  </si>
  <si>
    <t>ASTLEY, SUSAN J.</t>
  </si>
  <si>
    <t>FASDPN CLINIC 2015-17</t>
  </si>
  <si>
    <t>ADGC YR 7</t>
  </si>
  <si>
    <t>ADIPOSITY</t>
  </si>
  <si>
    <t>MCKNIGHT, BARBARA</t>
  </si>
  <si>
    <t>SCRI SAAS -BIENNIUM 15</t>
  </si>
  <si>
    <t>HARRIS, JEFFREY R</t>
  </si>
  <si>
    <t>SETO HEI</t>
  </si>
  <si>
    <t>SETO, EDMUND</t>
  </si>
  <si>
    <t>OBESITY PREV 2014</t>
  </si>
  <si>
    <t>EVAL OHS QUAL IMPROVE</t>
  </si>
  <si>
    <t>FRANKLIN, GARY M.</t>
  </si>
  <si>
    <t>CHS-ALL STARS 2</t>
  </si>
  <si>
    <t>BIGGS, MARY LOU</t>
  </si>
  <si>
    <t>STOP2-CE2</t>
  </si>
  <si>
    <t>NEU-WBV</t>
  </si>
  <si>
    <t>CODIS SHORT TERM</t>
  </si>
  <si>
    <t>WEIR, BRUCE SPENCER</t>
  </si>
  <si>
    <t>STAT GEN T32 YR10</t>
  </si>
  <si>
    <t>xxxADVxxxSRP-PROJ5 GAW</t>
  </si>
  <si>
    <t>GAWEL, JAMES</t>
  </si>
  <si>
    <t>DARDAS PCORP PILOT</t>
  </si>
  <si>
    <t>HEAL DCC</t>
  </si>
  <si>
    <t>MESA-VITAMIN D</t>
  </si>
  <si>
    <t>MCCLELLAND, ROBYN L.</t>
  </si>
  <si>
    <t>UW SRP RPPR</t>
  </si>
  <si>
    <t>GALLAGHER, EVAN P</t>
  </si>
  <si>
    <t>SRP-TRAIN-16-17</t>
  </si>
  <si>
    <t>SRP-RTC-16-17</t>
  </si>
  <si>
    <t>BURBACHER, THOMAS M</t>
  </si>
  <si>
    <t>SRP-PROJ 2-16-17</t>
  </si>
  <si>
    <t>XIA, ZHENGUI</t>
  </si>
  <si>
    <t>SRP-PROJ 1-16-17</t>
  </si>
  <si>
    <t>SRP-CEC-16-17</t>
  </si>
  <si>
    <t>SRP-BIOCORE-16-17</t>
  </si>
  <si>
    <t>SRP-PROJ 3 COS-16-17</t>
  </si>
  <si>
    <t>COSTA, LUCIO GUIDO</t>
  </si>
  <si>
    <t>ERC PTOP 16-17</t>
  </si>
  <si>
    <t>COSSELMAN AHA</t>
  </si>
  <si>
    <t>COSSELMAN, KRISTEN</t>
  </si>
  <si>
    <t>DOSE STUDY</t>
  </si>
  <si>
    <t>STAT GEN T32 ADMIN SUP</t>
  </si>
  <si>
    <t>HSRT AT UW 16-17</t>
  </si>
  <si>
    <t>GREMBOWSKI, DAVID</t>
  </si>
  <si>
    <t>PROCUREMENT EVAL</t>
  </si>
  <si>
    <t>AG CENTER 15-16</t>
  </si>
  <si>
    <t>FENSKE, RICHARD A.</t>
  </si>
  <si>
    <t>AOI LEADERSHIP ACADEMY</t>
  </si>
  <si>
    <t>KATZ, AARON</t>
  </si>
  <si>
    <t>MICRO RNAS SUB</t>
  </si>
  <si>
    <t>BAMMLER, THEODOR K.</t>
  </si>
  <si>
    <t>RPPE SUB (P)</t>
  </si>
  <si>
    <t>AG OP ADDUCTS 15-16</t>
  </si>
  <si>
    <t>AG ERGO 15-16</t>
  </si>
  <si>
    <t>AG PYRETHROID 15-16</t>
  </si>
  <si>
    <t>AG PEST TECH 15-16</t>
  </si>
  <si>
    <t>AG PEST EDU 15-16</t>
  </si>
  <si>
    <t>312-MEDICAL CENTERS</t>
  </si>
  <si>
    <t>GENERAL SERVICES</t>
  </si>
  <si>
    <t>ENERGY</t>
  </si>
  <si>
    <t>FEILEN, KENNETH</t>
  </si>
  <si>
    <t>402-CENTRAL CPD</t>
  </si>
  <si>
    <t>CENTRAL CAP PROJECTS</t>
  </si>
  <si>
    <t>P#205925 WESTRN MIC PR</t>
  </si>
  <si>
    <t>DIRECTOR/CPO FINANCE</t>
  </si>
  <si>
    <t>204150 WESTR 2F CAGEWA</t>
  </si>
  <si>
    <t>501-BOTHELL ADMINISTRATION</t>
  </si>
  <si>
    <t>BR-B CNTRS &amp; INSTIT</t>
  </si>
  <si>
    <t>560-BOTHELL LIB STUD TOTAL</t>
  </si>
  <si>
    <t>BR-B INTERDISC A&amp;S</t>
  </si>
  <si>
    <t>KOCH FOUNDATION</t>
  </si>
  <si>
    <t>JACOBY, DANIEL F.</t>
  </si>
  <si>
    <t>615-ACADEMIC AFFAIRS-T</t>
  </si>
  <si>
    <t>ACADEMIC AFFAIRS-T</t>
  </si>
  <si>
    <t>CECS IN PS SUB</t>
  </si>
  <si>
    <t>JAMES, CHRISTOPHER ANDREW</t>
  </si>
  <si>
    <t>HIRSCHBERG IPA</t>
  </si>
  <si>
    <t>HIRSCHBERG, DAVID</t>
  </si>
  <si>
    <t>635-T-INSTITUTE OF TECH</t>
  </si>
  <si>
    <t>T-INSTITUTE OF TECH</t>
  </si>
  <si>
    <t>GAP-1506-TEREDESAI</t>
  </si>
  <si>
    <t>TEREDESAI, ANKUR</t>
  </si>
  <si>
    <t>660-INTRDISCIPLINARY A&amp;S-T</t>
  </si>
  <si>
    <t>T-INTERDISC A &amp; S</t>
  </si>
  <si>
    <t>SRP-PROJ 5 GAWEL-16-17</t>
  </si>
  <si>
    <t>Major Area Description</t>
  </si>
  <si>
    <t>Count of records not equal to 0:</t>
  </si>
  <si>
    <t>BACKLOG BY ORG CODE WITH PI NAME</t>
  </si>
  <si>
    <t>Major Org Code Description</t>
  </si>
  <si>
    <t>Year</t>
  </si>
  <si>
    <t>PI or Budget Number</t>
  </si>
  <si>
    <t>2014</t>
  </si>
  <si>
    <t>2015</t>
  </si>
  <si>
    <t>2016</t>
  </si>
  <si>
    <t>2017</t>
  </si>
  <si>
    <t>Grand Total</t>
  </si>
  <si>
    <t>CLOSING BACKLOG -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</si>
</sst>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1" xfId="0" applyFont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40" fontId="1" fillId="5" borderId="1" xfId="0" applyNumberFormat="1" applyFont="1" applyFill="1" applyBorder="1" applyAlignment="1">
      <alignment horizontal="center" wrapText="1"/>
    </xf>
    <xf numFmtId="40" fontId="1" fillId="6" borderId="1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2" xfId="0" applyNumberFormat="1" applyFont="1" applyFill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 C. Le" refreshedDate="43040.457049421297" createdVersion="6" refreshedVersion="6" minRefreshableVersion="3" recordCount="633">
  <cacheSource type="worksheet">
    <worksheetSource ref="A1:N634" sheet="CLOSING BACKLOG DETAILS"/>
  </cacheSource>
  <cacheFields count="16">
    <cacheField name="Major Area Description" numFmtId="0">
      <sharedItems count="25">
        <s v="206-VP MINORITY AFFAIRS"/>
        <s v="212-VP STUDENT LIFE"/>
        <s v="216-VICE PROVOST-RESEARCH"/>
        <s v="254-COLL ARTS &amp; SCIENCES"/>
        <s v="258-COLLEGE OF EDUCATION"/>
        <s v="260-COLLEGE OF ENGINEERING"/>
        <s v="263-COLLEGE OF ENVIRONMENT"/>
        <s v="266-GRADUATE SCHOOL"/>
        <s v="267-THE INFORMATION SCHOOL"/>
        <s v="268-SCHOOL OF LAW"/>
        <s v="270-EVANS SCH PUBPOL &amp; GOV"/>
        <s v="272-SCHOOL OF SOCIAL WORK"/>
        <s v="301-HEALTH SCIENCES ADMIN"/>
        <s v="302-SCHOOL OF DENTISTRY"/>
        <s v="304-SCHOOL OF MEDICINE"/>
        <s v="306-SCHOOL OF NURSING"/>
        <s v="308-SCHOOL OF PHARMACY"/>
        <s v="310-SCH OF PUBLIC HEALTH"/>
        <s v="312-MEDICAL CENTERS"/>
        <s v="402-CENTRAL CPD"/>
        <s v="501-BOTHELL ADMINISTRATION"/>
        <s v="560-BOTHELL LIB STUD TOTAL"/>
        <s v="615-ACADEMIC AFFAIRS-T"/>
        <s v="635-T-INSTITUTE OF TECH"/>
        <s v="660-INTRDISCIPLINARY A&amp;S-T"/>
      </sharedItems>
    </cacheField>
    <cacheField name="Org Code" numFmtId="0">
      <sharedItems containsSemiMixedTypes="0" containsString="0" containsNumber="1" containsInteger="1" minValue="2060003360" maxValue="66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400919" maxValue="802662" count="633">
        <n v="634382"/>
        <n v="634368"/>
        <n v="660858"/>
        <n v="663766"/>
        <n v="663764"/>
        <n v="663768"/>
        <n v="663772"/>
        <n v="632581"/>
        <n v="630626"/>
        <n v="632704"/>
        <n v="662835"/>
        <n v="662305"/>
        <n v="662079"/>
        <n v="663767"/>
        <n v="638613"/>
        <n v="610729"/>
        <n v="610512"/>
        <n v="610724"/>
        <n v="610725"/>
        <n v="610730"/>
        <n v="610731"/>
        <n v="610728"/>
        <n v="611604"/>
        <n v="610726"/>
        <n v="632851"/>
        <n v="638337"/>
        <n v="638563"/>
        <n v="633567"/>
        <n v="633458"/>
        <n v="675200"/>
        <n v="635122"/>
        <n v="632928"/>
        <n v="630310"/>
        <n v="630389"/>
        <n v="610300"/>
        <n v="610299"/>
        <n v="802602"/>
        <n v="802615"/>
        <n v="632230"/>
        <n v="666497"/>
        <n v="619214"/>
        <n v="802289"/>
        <n v="611791"/>
        <n v="636449"/>
        <n v="618039"/>
        <n v="635230"/>
        <n v="644781"/>
        <n v="662432"/>
        <n v="619181"/>
        <n v="624819"/>
        <n v="620262"/>
        <n v="644716"/>
        <n v="621163"/>
        <n v="634583"/>
        <n v="637538"/>
        <n v="667520"/>
        <n v="624275"/>
        <n v="624798"/>
        <n v="669497"/>
        <n v="632869"/>
        <n v="664711"/>
        <n v="667665"/>
        <n v="669208"/>
        <n v="632602"/>
        <n v="633424"/>
        <n v="635949"/>
        <n v="637742"/>
        <n v="627019"/>
        <n v="627021"/>
        <n v="675428"/>
        <n v="801316"/>
        <n v="662451"/>
        <n v="801340"/>
        <n v="627654"/>
        <n v="660115"/>
        <n v="659751"/>
        <n v="667788"/>
        <n v="652323"/>
        <n v="655094"/>
        <n v="660955"/>
        <n v="667797"/>
        <n v="661524"/>
        <n v="636619"/>
        <n v="667382"/>
        <n v="662849"/>
        <n v="667135"/>
        <n v="637504"/>
        <n v="666526"/>
        <n v="637253"/>
        <n v="663133"/>
        <n v="663134"/>
        <n v="663135"/>
        <n v="663136"/>
        <n v="663137"/>
        <n v="663139"/>
        <n v="663141"/>
        <n v="667167"/>
        <n v="626052"/>
        <n v="631693"/>
        <n v="618895"/>
        <n v="635174"/>
        <n v="631021"/>
        <n v="630484"/>
        <n v="628513"/>
        <n v="668917"/>
        <n v="611244"/>
        <n v="632849"/>
        <n v="627446"/>
        <n v="625608"/>
        <n v="637408"/>
        <n v="637462"/>
        <n v="624829"/>
        <n v="632398"/>
        <n v="632307"/>
        <n v="631709"/>
        <n v="637376"/>
        <n v="625589"/>
        <n v="662126"/>
        <n v="630941"/>
        <n v="630904"/>
        <n v="626597"/>
        <n v="662644"/>
        <n v="637470"/>
        <n v="634107"/>
        <n v="635636"/>
        <n v="668330"/>
        <n v="611843"/>
        <n v="634704"/>
        <n v="636473"/>
        <n v="660326"/>
        <n v="634115"/>
        <n v="637294"/>
        <n v="636771"/>
        <n v="801577"/>
        <n v="620479"/>
        <n v="638786"/>
        <n v="662141"/>
        <n v="637578"/>
        <n v="636620"/>
        <n v="633006"/>
        <n v="633628"/>
        <n v="633539"/>
        <n v="675403"/>
        <n v="611358"/>
        <n v="636009"/>
        <n v="630248"/>
        <n v="637044"/>
        <n v="668782"/>
        <n v="639095"/>
        <n v="635584"/>
        <n v="639174"/>
        <n v="639057"/>
        <n v="639056"/>
        <n v="623225"/>
        <n v="639052"/>
        <n v="623321"/>
        <n v="635189"/>
        <n v="622645"/>
        <n v="623322"/>
        <n v="627448"/>
        <n v="632498"/>
        <n v="633204"/>
        <n v="673327"/>
        <n v="652799"/>
        <n v="652384"/>
        <n v="651155"/>
        <n v="618256"/>
        <n v="652149"/>
        <n v="652143"/>
        <n v="653097"/>
        <n v="635732"/>
        <n v="652300"/>
        <n v="634380"/>
        <n v="651322"/>
        <n v="636882"/>
        <n v="636883"/>
        <n v="636887"/>
        <n v="630496"/>
        <n v="627124"/>
        <n v="631460"/>
        <n v="636915"/>
        <n v="652141"/>
        <n v="675319"/>
        <n v="675257"/>
        <n v="655634"/>
        <n v="655996"/>
        <n v="656248"/>
        <n v="675411"/>
        <n v="673265"/>
        <n v="675339"/>
        <n v="654225"/>
        <n v="667786"/>
        <n v="634370"/>
        <n v="669174"/>
        <n v="667941"/>
        <n v="668021"/>
        <n v="630544"/>
        <n v="675318"/>
        <n v="630188"/>
        <n v="630215"/>
        <n v="802522"/>
        <n v="610508"/>
        <n v="610521"/>
        <n v="630342"/>
        <n v="628682"/>
        <n v="675337"/>
        <n v="630401"/>
        <n v="630467"/>
        <n v="675330"/>
        <n v="610474"/>
        <n v="630506"/>
        <n v="630258"/>
        <n v="628068"/>
        <n v="627792"/>
        <n v="627794"/>
        <n v="627795"/>
        <n v="627816"/>
        <n v="627823"/>
        <n v="627830"/>
        <n v="627920"/>
        <n v="627950"/>
        <n v="610522"/>
        <n v="628006"/>
        <n v="629039"/>
        <n v="628069"/>
        <n v="628070"/>
        <n v="628071"/>
        <n v="628072"/>
        <n v="628476"/>
        <n v="610551"/>
        <n v="628681"/>
        <n v="630843"/>
        <n v="628696"/>
        <n v="627988"/>
        <n v="610463"/>
        <n v="610465"/>
        <n v="610464"/>
        <n v="631790"/>
        <n v="631923"/>
        <n v="632009"/>
        <n v="632038"/>
        <n v="632079"/>
        <n v="632081"/>
        <n v="630571"/>
        <n v="632129"/>
        <n v="631666"/>
        <n v="632275"/>
        <n v="802512"/>
        <n v="610438"/>
        <n v="632347"/>
        <n v="632364"/>
        <n v="632365"/>
        <n v="632369"/>
        <n v="632401"/>
        <n v="632082"/>
        <n v="631335"/>
        <n v="630564"/>
        <n v="627791"/>
        <n v="630831"/>
        <n v="627785"/>
        <n v="610472"/>
        <n v="631048"/>
        <n v="631111"/>
        <n v="631192"/>
        <n v="631722"/>
        <n v="631319"/>
        <n v="610467"/>
        <n v="610471"/>
        <n v="631419"/>
        <n v="610470"/>
        <n v="631462"/>
        <n v="631515"/>
        <n v="631542"/>
        <n v="631617"/>
        <n v="610469"/>
        <n v="630558"/>
        <n v="631228"/>
        <n v="611978"/>
        <n v="611103"/>
        <n v="802331"/>
        <n v="611287"/>
        <n v="611305"/>
        <n v="611325"/>
        <n v="802310"/>
        <n v="802293"/>
        <n v="611606"/>
        <n v="627787"/>
        <n v="611976"/>
        <n v="802519"/>
        <n v="612635"/>
        <n v="802045"/>
        <n v="801683"/>
        <n v="618874"/>
        <n v="801681"/>
        <n v="610631"/>
        <n v="610630"/>
        <n v="619095"/>
        <n v="802271"/>
        <n v="610756"/>
        <n v="802440"/>
        <n v="802438"/>
        <n v="802352"/>
        <n v="802337"/>
        <n v="802334"/>
        <n v="610740"/>
        <n v="610743"/>
        <n v="610744"/>
        <n v="610682"/>
        <n v="610755"/>
        <n v="610940"/>
        <n v="610793"/>
        <n v="610794"/>
        <n v="610820"/>
        <n v="610860"/>
        <n v="610863"/>
        <n v="610864"/>
        <n v="610887"/>
        <n v="610888"/>
        <n v="610629"/>
        <n v="610754"/>
        <n v="627418"/>
        <n v="801159"/>
        <n v="675374"/>
        <n v="675366"/>
        <n v="675356"/>
        <n v="626828"/>
        <n v="675354"/>
        <n v="675353"/>
        <n v="675352"/>
        <n v="675375"/>
        <n v="627217"/>
        <n v="610590"/>
        <n v="675349"/>
        <n v="675347"/>
        <n v="627742"/>
        <n v="627743"/>
        <n v="627754"/>
        <n v="627786"/>
        <n v="632431"/>
        <n v="627788"/>
        <n v="627789"/>
        <n v="627160"/>
        <n v="622746"/>
        <n v="627790"/>
        <n v="800538"/>
        <n v="620625"/>
        <n v="620629"/>
        <n v="620728"/>
        <n v="620782"/>
        <n v="677154"/>
        <n v="610624"/>
        <n v="610573"/>
        <n v="610620"/>
        <n v="801112"/>
        <n v="675505"/>
        <n v="675489"/>
        <n v="623546"/>
        <n v="623582"/>
        <n v="675377"/>
        <n v="675376"/>
        <n v="624844"/>
        <n v="624851"/>
        <n v="624960"/>
        <n v="621752"/>
        <n v="667628"/>
        <n v="610325"/>
        <n v="668123"/>
        <n v="635752"/>
        <n v="635901"/>
        <n v="635913"/>
        <n v="635921"/>
        <n v="635992"/>
        <n v="610331"/>
        <n v="668390"/>
        <n v="636356"/>
        <n v="635614"/>
        <n v="667621"/>
        <n v="667601"/>
        <n v="636732"/>
        <n v="636763"/>
        <n v="667380"/>
        <n v="610327"/>
        <n v="667098"/>
        <n v="636908"/>
        <n v="669364"/>
        <n v="636083"/>
        <n v="632432"/>
        <n v="635128"/>
        <n v="635153"/>
        <n v="669363"/>
        <n v="635188"/>
        <n v="669358"/>
        <n v="635191"/>
        <n v="635195"/>
        <n v="610333"/>
        <n v="635722"/>
        <n v="635256"/>
        <n v="636961"/>
        <n v="635310"/>
        <n v="632297"/>
        <n v="635330"/>
        <n v="635359"/>
        <n v="635398"/>
        <n v="635425"/>
        <n v="635431"/>
        <n v="635468"/>
        <n v="635521"/>
        <n v="635242"/>
        <n v="661188"/>
        <n v="666819"/>
        <n v="638495"/>
        <n v="610250"/>
        <n v="610196"/>
        <n v="610191"/>
        <n v="661536"/>
        <n v="661297"/>
        <n v="661263"/>
        <n v="638257"/>
        <n v="610172"/>
        <n v="637831"/>
        <n v="640146"/>
        <n v="660908"/>
        <n v="660734"/>
        <n v="660664"/>
        <n v="660360"/>
        <n v="658843"/>
        <n v="610004"/>
        <n v="657342"/>
        <n v="654426"/>
        <n v="661213"/>
        <n v="637515"/>
        <n v="637021"/>
        <n v="665201"/>
        <n v="665199"/>
        <n v="802525"/>
        <n v="664799"/>
        <n v="664243"/>
        <n v="637422"/>
        <n v="664195"/>
        <n v="662390"/>
        <n v="663601"/>
        <n v="635257"/>
        <n v="662848"/>
        <n v="802573"/>
        <n v="637736"/>
        <n v="662600"/>
        <n v="637762"/>
        <n v="637763"/>
        <n v="637769"/>
        <n v="637775"/>
        <n v="637779"/>
        <n v="663668"/>
        <n v="633962"/>
        <n v="669866"/>
        <n v="675281"/>
        <n v="633208"/>
        <n v="610413"/>
        <n v="673160"/>
        <n v="673035"/>
        <n v="610386"/>
        <n v="633667"/>
        <n v="675284"/>
        <n v="633864"/>
        <n v="610415"/>
        <n v="633966"/>
        <n v="633977"/>
        <n v="635116"/>
        <n v="610370"/>
        <n v="669867"/>
        <n v="634236"/>
        <n v="634314"/>
        <n v="610364"/>
        <n v="610335"/>
        <n v="633803"/>
        <n v="632692"/>
        <n v="632445"/>
        <n v="610435"/>
        <n v="610425"/>
        <n v="610423"/>
        <n v="610417"/>
        <n v="675307"/>
        <n v="632604"/>
        <n v="632660"/>
        <n v="632972"/>
        <n v="632689"/>
        <n v="634084"/>
        <n v="675303"/>
        <n v="632730"/>
        <n v="632732"/>
        <n v="610416"/>
        <n v="675302"/>
        <n v="675297"/>
        <n v="632854"/>
        <n v="675294"/>
        <n v="632896"/>
        <n v="632662"/>
        <n v="634838"/>
        <n v="635043"/>
        <n v="634808"/>
        <n v="634770"/>
        <n v="634867"/>
        <n v="802662"/>
        <n v="635029"/>
        <n v="634995"/>
        <n v="610334"/>
        <n v="634888"/>
        <n v="634712"/>
        <n v="634837"/>
        <n v="634744"/>
        <n v="634840"/>
        <n v="634843"/>
        <n v="634879"/>
        <n v="634844"/>
        <n v="634846"/>
        <n v="634847"/>
        <n v="634848"/>
        <n v="634849"/>
        <n v="634851"/>
        <n v="634852"/>
        <n v="634834"/>
        <n v="634529"/>
        <n v="669861"/>
        <n v="634641"/>
        <n v="669369"/>
        <n v="634584"/>
        <n v="634535"/>
        <n v="635068"/>
        <n v="669865"/>
        <n v="621120"/>
        <n v="634778"/>
        <n v="802182"/>
        <n v="611222"/>
        <n v="634129"/>
        <n v="667379"/>
        <n v="632277"/>
        <n v="675346"/>
        <n v="635924"/>
        <n v="675434"/>
        <n v="623583"/>
        <n v="675394"/>
        <n v="610668"/>
        <n v="634772"/>
        <n v="632875"/>
        <n v="610664"/>
        <n v="660334"/>
        <n v="610374"/>
        <n v="610649"/>
        <n v="610650"/>
        <n v="610651"/>
        <n v="610652"/>
        <n v="610662"/>
        <n v="610665"/>
        <n v="610663"/>
        <n v="610667"/>
        <n v="675325"/>
        <n v="610205"/>
        <n v="610516"/>
        <n v="610513"/>
        <n v="610468"/>
        <n v="610312"/>
        <n v="610566"/>
        <n v="610594"/>
        <n v="610473"/>
        <n v="610565"/>
        <n v="675172"/>
        <n v="675326"/>
        <n v="610910"/>
        <n v="675323"/>
        <n v="675327"/>
        <n v="675322"/>
        <n v="631757"/>
        <n v="631779"/>
        <n v="675321"/>
        <n v="632327"/>
        <n v="675313"/>
        <n v="632566"/>
        <n v="632570"/>
        <n v="675328"/>
        <n v="632843"/>
        <n v="675324"/>
        <n v="672961"/>
        <n v="672955"/>
        <n v="634325"/>
        <n v="669253"/>
        <n v="636030"/>
        <n v="667220"/>
        <n v="665080"/>
        <n v="637363"/>
        <n v="662825"/>
        <n v="638541"/>
        <n v="661761"/>
        <n v="661742"/>
        <n v="675311"/>
        <n v="619080"/>
        <n v="610999"/>
        <n v="611142"/>
        <n v="611228"/>
        <n v="618645"/>
        <n v="618881"/>
        <n v="618885"/>
        <n v="618886"/>
        <n v="618887"/>
        <n v="618888"/>
        <n v="618893"/>
        <n v="619077"/>
        <n v="675329"/>
        <n v="800799"/>
        <n v="621327"/>
        <n v="675345"/>
        <n v="675343"/>
        <n v="630003"/>
        <n v="629887"/>
        <n v="629536"/>
        <n v="628898"/>
        <n v="675516"/>
        <n v="625666"/>
        <n v="625566"/>
        <n v="625609"/>
        <n v="625594"/>
        <n v="625563"/>
        <n v="636917"/>
        <n v="400986"/>
        <n v="400919"/>
        <n v="634922"/>
        <n v="631630"/>
        <n v="633936"/>
        <n v="639122"/>
        <n v="632926"/>
        <n v="661717"/>
        <n v="631349"/>
        <n v="629196"/>
        <n v="658302"/>
        <n v="619081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0004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4-06-30T00:00:00" maxDate="2017-07-01T00:00:00" count="46">
        <d v="2017-06-30T00:00:00"/>
        <d v="2014-06-30T00:00:00"/>
        <d v="2017-04-30T00:00:00"/>
        <d v="2016-06-30T00:00:00"/>
        <d v="2017-06-15T00:00:00"/>
        <d v="2016-06-14T00:00:00"/>
        <d v="2017-05-20T00:00:00"/>
        <d v="2016-12-31T00:00:00"/>
        <d v="2017-05-31T00:00:00"/>
        <d v="2017-05-18T00:00:00"/>
        <d v="2015-06-30T00:00:00"/>
        <d v="2017-03-31T00:00:00"/>
        <d v="2014-08-31T00:00:00"/>
        <d v="2017-05-14T00:00:00"/>
        <d v="2016-08-31T00:00:00"/>
        <d v="2017-02-01T00:00:00"/>
        <d v="2017-06-02T00:00:00"/>
        <d v="2017-06-20T00:00:00"/>
        <d v="2014-08-15T00:00:00"/>
        <d v="2017-06-23T00:00:00"/>
        <d v="2017-02-28T00:00:00"/>
        <d v="2016-07-31T00:00:00"/>
        <d v="2017-01-01T00:00:00"/>
        <d v="2016-09-30T00:00:00"/>
        <d v="2015-07-31T00:00:00"/>
        <d v="2016-10-31T00:00:00"/>
        <d v="2017-06-16T00:00:00"/>
        <d v="2017-06-29T00:00:00"/>
        <d v="2017-04-03T00:00:00"/>
        <d v="2016-04-30T00:00:00"/>
        <d v="2015-06-02T00:00:00"/>
        <d v="2016-09-29T00:00:00"/>
        <d v="2016-03-31T00:00:00"/>
        <d v="2017-05-30T00:00:00"/>
        <d v="2017-05-01T00:00:00"/>
        <d v="2014-09-04T00:00:00"/>
        <d v="2017-04-15T00:00:00"/>
        <d v="2015-11-30T00:00:00"/>
        <d v="2017-02-07T00:00:00"/>
        <d v="2017-06-26T00:00:00"/>
        <d v="2017-05-15T00:00:00"/>
        <d v="2017-06-01T00:00:00"/>
        <d v="2017-05-03T00:00:00"/>
        <d v="2017-06-10T00:00:00"/>
        <d v="2016-06-29T00:00:00"/>
        <d v="2017-04-05T00:00:00"/>
      </sharedItems>
      <fieldGroup par="15" base="7">
        <rangePr groupBy="months" startDate="2014-06-30T00:00:00" endDate="2017-07-01T00:00:00"/>
        <groupItems count="14">
          <s v="&lt;6/30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17"/>
        </groupItems>
      </fieldGroup>
    </cacheField>
    <cacheField name="Principal Investigator" numFmtId="0">
      <sharedItems count="388">
        <s v="DORSEY, JAMES BURTON"/>
        <s v="KILMER, JASON"/>
        <s v="FARQUHARSON, GORDON"/>
        <s v="MCNEIL, CRAIG L."/>
        <s v="SANFORD, THOMAS B"/>
        <s v="MARTIN, DAVID L."/>
        <s v="THOMSON, JAMES M."/>
        <s v="ZHANG, JINLUN"/>
        <s v="MC GINNIS, TIMOTHY M."/>
        <s v="NEWTON, JAN A."/>
        <s v="KAHLE, STEVEN H."/>
        <s v="KHOKHLOVA, VERA A."/>
        <s v="BAILEY, MICHAEL R."/>
        <s v="BODYFELT, CLARK A."/>
        <s v="STOLL, STEFAN"/>
        <s v="SHODA, YUICHI"/>
        <s v="QUINN, THOMAS R."/>
        <s v="FLAHERTY, BRIAN P"/>
        <s v="CURRAN, SARA R"/>
        <s v="WERNER, LYNNE A."/>
        <s v="WALLERSTEIN, GEORGE"/>
        <s v="ALDRIDGE, EDITH"/>
        <s v="KASABA, RESAT"/>
        <s v="RATHOD, PRADIPSINH K."/>
        <s v="LINEHAN, MARSHA M"/>
        <s v="BOYDSTON, ANDREW JACKSON"/>
        <s v="XU, XIAODONG"/>
        <s v="HETMANIUK, ULRICH L."/>
        <s v="GAMELIN, DANIEL R."/>
        <s v="HEINEKEY, DENNIS M."/>
        <s v="GELB, MICHAEL H."/>
        <s v="PEVTSOVA, JULIA"/>
        <s v="WITT, MICHELLE M."/>
        <s v="ZHANG, BO"/>
        <s v="BROWNLEE, DONALD E"/>
        <s v="DIRECTOR"/>
        <s v="ESTES, ANNETTE M"/>
        <s v="HAZELTON, BRYNA J"/>
        <s v="WILLIAMS, BENJAMIN F"/>
        <s v="LI, MIN"/>
        <s v="JOSEPH, GAIL"/>
        <s v="SCHWARTZ, ILENE SHARON"/>
        <s v="KAZEMI, ELHAM"/>
        <s v="THOMPSON, JESSICA J"/>
        <s v="POWELL, SELMA"/>
        <s v="WINDSCHITL, MARK A"/>
        <s v="CAO, GUOZHONG"/>
        <s v="POSNER, JONATHAN D"/>
        <s v="KIENTZ, JULIE A"/>
        <s v="KLAVINS, ERIC"/>
        <s v="CHING, RANDAL PRESTON"/>
        <s v="ZHANG, BAOSEN"/>
        <s v="FOX, DIETER"/>
        <s v="HALLENBECK, MARK E"/>
        <s v="GOLLAKOTA, SHYAMNATH V"/>
        <s v="JEN, ALEX K-Y."/>
        <s v="STENSEL, H. DAVID"/>
        <s v="KNOWLEN, CARL"/>
        <s v="BILMES, JEFFREY A."/>
        <s v="LADNER, RICHARD E"/>
        <s v="SMITH, JOSHUA R."/>
        <s v="ZETTLEMOYER, LUKE S"/>
        <s v="WETHERALL, DAVID JAMES"/>
        <s v="PATEL, SHWETAK NARAN"/>
        <s v="FOGARTY, JAMES A"/>
        <s v="ANANTRAM, MANJERI"/>
        <s v="CHAOVALITWONGSE, WANPRACHA"/>
        <s v="GANTER, MARK"/>
        <s v="NEUMANN, REBECCA B"/>
        <s v="NEILS, CHRISTOPHER"/>
        <s v="STANTON, JOHN"/>
        <s v="BRUNTON, STEVEN L."/>
        <s v="REINHALL, PER G"/>
        <s v="HASELKORN, MARK P"/>
        <s v="DALTON, PENELOPE"/>
        <s v="CONVERSE, SARAH J"/>
        <s v="JOHNSON, HARLAN PAUL"/>
        <s v="OLDEN, JULIAN D."/>
        <s v="PUNT, ANDRE"/>
        <s v="GRUE, CHRISTIAN E"/>
        <s v="SOLOMON, EVAN A"/>
        <s v="BRETHERTON, CHRISTOPHER S."/>
        <s v="SEEB, JAMES"/>
        <s v="FRANKLIN, JERRY F."/>
        <s v="WIRSING, AARON"/>
        <s v="PARRISH, JULIA"/>
        <s v="BORMANN, BERNARD"/>
        <s v="QUINN, THOMAS P."/>
        <s v="SALATHE, ERIC P."/>
        <s v="KIM, SOO-HYUNG"/>
        <s v="HILBORN, RAY"/>
        <s v="MASS, CLIFFORD F"/>
        <s v="CHAIR"/>
        <s v="ACKERMAN, THOMAS  P"/>
        <s v="DETHIER, MEGAN N"/>
        <s v="OBRADOVICH, HELENE J."/>
        <s v="BECKER, SAMANTHA"/>
        <s v="BLUMENSTOCK, JOSHUA E"/>
        <s v="LEFTHAND-BEGAY, CLARITA"/>
        <s v="WEST, JEVIN D"/>
        <s v="MASTROIANNI, ANNA C."/>
        <s v="DILLON, BRIAN M"/>
        <s v="BROWN, NATHANAEL R"/>
        <s v="STUBER, JENNIFER"/>
        <s v="HILL, KARL GORDON"/>
        <s v="GOLDHABER, DAN"/>
        <s v="HAGGERTY, KEVIN P."/>
        <s v="WOODWARD, DANIELLE M."/>
        <s v="BARRON, JENNIFER"/>
        <s v="BALDESSARI, AUDREY E."/>
        <s v="ELLINGSON, GAIL R."/>
        <s v="MUSTARI, MICHAEL J"/>
        <s v="ANDERSON, DAVID M."/>
        <s v="GRANT, RICHARD F."/>
        <s v="BOWDEN, DOUGLAS M"/>
        <s v="JOHNSON, KURT LEWIS"/>
        <s v="HU, SHIU-LOK"/>
        <s v="GALE, MICHAEL J"/>
        <s v="DAVIS, BETH ELLEN"/>
        <s v="MILES, FRANK PALMER"/>
        <s v="GURALNICK, MICHAEL J"/>
        <s v="YANDL, GREGORY J"/>
        <s v="FULLER, DEBORAH"/>
        <s v="THOMPSON-IRITANI, SALLY A"/>
        <s v="GRANT, THERESE M."/>
        <s v="HOTCHKISS, CHARLOTTE E"/>
        <s v="CHI, DONALD L."/>
        <s v="SLAYTON, REBECCA"/>
        <s v="FLAKE, NATASHA M."/>
        <s v="BERG, JOEL H."/>
        <s v="RAMSAY, DOUGLAS S"/>
        <s v="VAVILALA, MONICA S."/>
        <s v="ABKOWITZ, JANIS L"/>
        <s v="LOMBARDI, WILLIAM L"/>
        <s v="MACCOSS, MICHAEL"/>
        <s v="BECKER, PAMELA S"/>
        <s v="JUUL LEDBETTER, SANDRA"/>
        <s v="KATZE, MICHAEL GERALD"/>
        <s v="JARVIK, GAIL P."/>
        <s v="BAETEN, JARED"/>
        <s v="ADAMS WALDORF, KRISTINA M"/>
        <s v="UNUTZER, JURGEN"/>
        <s v="VOJTECH, LUCIA N"/>
        <s v="REISMAN, MARK"/>
        <s v="CRANE, HEIDI"/>
        <s v="MILLER, SAMUEL I"/>
        <s v="LINGAPPA, JAIRAM R."/>
        <s v="MULLINS, JAMES I"/>
        <s v="MULLIGAN, MICHAEL S"/>
        <s v="ZHU, TUOFU"/>
        <s v="NOBLE, WILLIAM S"/>
        <s v="MAIZELS, NANCY"/>
        <s v="WILBUR, D. SCOTT"/>
        <s v="WALSON, JUDD L."/>
        <s v="CHAUDHARY, ANU"/>
        <s v="COOKSON, BRAD T"/>
        <s v="FARQUHAR, CAREY"/>
        <s v="TRUPIN, ERIC W"/>
        <s v="DUNHAM, MAITREYA J"/>
        <s v="FIELDS, STANLEY"/>
        <s v="WALD, ANNA"/>
        <s v="FREDRICKS, DAVID N."/>
        <s v="PARSEK, MATTHEW R"/>
        <s v="JAVID, SARA H"/>
        <s v="SCHMECHEL, STEPHEN C."/>
        <s v="LEARY, PETER J"/>
        <s v="MURINOVA, NATALIA"/>
        <s v="MURRAY, CHRISTOPHER J"/>
        <s v="HEINECKE, JAY W"/>
        <s v="GEE, ALBERT O"/>
        <s v="YUAN, CHUN"/>
        <s v="RABINOVITCH, PETER S."/>
        <s v="CELUM, CONNIE L."/>
        <s v="CHIN, MICHAEL T"/>
        <s v="AREAN, PATRICIA A"/>
        <s v="COLLIER, ANN C"/>
        <s v="DAVIS, TRISHA NELL"/>
        <s v="PATTON, DOROTHY L"/>
        <s v="HSU, JASON E"/>
        <s v="HISAMA, FUKI MARIE"/>
        <s v="VAISAR, TOMAS"/>
        <s v="TIRSCHWELL, DAVID L."/>
        <s v="MANHART, LISA E."/>
        <s v="CHAMBERLAIN, JEFFREY S"/>
        <s v="SCHIFFER, JOSHUA T."/>
        <s v="STELLA, NEPHI"/>
        <s v="NELSON, PETER J"/>
        <s v="HOUGH, CATHERINE LEE"/>
        <s v="JOHNSTON, CHRISTINE"/>
        <s v="SALIPANTE, STEPHEN"/>
        <s v="DIGHE, MANJIRI K."/>
        <s v="KESTENBAUM, BRYAN"/>
        <s v="DAVIS, GREG E."/>
        <s v="PROMISLOW, DANIEL E"/>
        <s v="WOOD, DOUGLAS E."/>
        <s v="RENGAN, RAMESH"/>
        <s v="ELKON, KEITH B"/>
        <s v="KORVATSKA, OLENA"/>
        <s v="LEE, DONGHOON"/>
        <s v="RASKIND, WENDY H"/>
        <s v="DRAIN, PAUL K"/>
        <s v="REGNIER, MICHAEL"/>
        <s v="FURLONG, CLEMENT E."/>
        <s v="YANG, XIAOMING"/>
        <s v="ESCHENBACH, DAVID A"/>
        <s v="AKEY, JOSHUA M"/>
        <s v="MANOIL, COLIN C."/>
        <s v="ELLENBOGEN, RICHARD G."/>
        <s v="WALSH, THOMAS JAMES"/>
        <s v="EICHLER, EVAN E"/>
        <s v="MEFFORD, HEATHER C"/>
        <s v="HISERT, KATHERINE B"/>
        <s v="HUANG, JOE CHIN-SUN"/>
        <s v="MARCINEK, DAVID J."/>
        <s v="TSUANG, DEBBY W."/>
        <s v="WESSELLS, HUNTER"/>
        <s v="HARPER, JONATHAN D"/>
        <s v="BAKER, DAVID"/>
        <s v="GRABOWSKI, THOMAS J"/>
        <s v="HLADIK, FLORIAN"/>
        <s v="SHI, MIN"/>
        <s v="BAREI, DAVID P"/>
        <s v="SPACH, DAVID H"/>
        <s v="HORWITZ, MARSHALL S"/>
        <s v="FLUM, DAVID R"/>
        <s v="CHAVKIN, CHARLES"/>
        <s v="WEAVER, EDWARD M."/>
        <s v="PRESS, OLIVER W."/>
        <s v="MULLER, ERIC D."/>
        <s v="KITAHATA, MARI M."/>
        <s v="HOLTE, SARAH E."/>
        <s v="YAGER, PAUL"/>
        <s v="CAMPO-PATINO, MONICA"/>
        <s v="CHANSKY, HOWARD ALAN"/>
        <s v="MONNAT, RAYMOND J"/>
        <s v="OJEMANN, JEFFREY G"/>
        <s v="SINGH, PRADEEP"/>
        <s v="STAPLETON, F. BRUDER"/>
        <s v="TIAN, RONG"/>
        <s v="STAMATOYANNOPOULOS, JOHN A"/>
        <s v="WONG, RACHEL O"/>
        <s v="ZHANG, JING"/>
        <s v="XU, WENQING"/>
        <s v="MACK, DAVID L"/>
        <s v="RAGHU, GANESH"/>
        <s v="VAN VOORHIS, WESLEY C"/>
        <s v="GOVERMAN, JOAN M"/>
        <s v="CRISPE, IAN N."/>
        <s v="OWENS, DAVID S."/>
        <s v="ANDRE, JALAL B."/>
        <s v="BOMBARDIER, CHARLES H."/>
        <s v="THOMPSON, MATTHEW J"/>
        <s v="VAN GELDER, RUSSELL"/>
        <s v="TAYLOR, JAMES"/>
        <s v="TEMKIN, NANCY R"/>
        <s v="ZAGOTTA, WILLIAM N."/>
        <s v="CROWDER, CHARLES M"/>
        <s v="SCOTT, JOHN D"/>
        <s v="REH, THOMAS A."/>
        <s v="SHUHART, MARGARET C."/>
        <s v="MARCOVINA, SANTICA M."/>
        <s v="MROZ, TRACY"/>
        <s v="KAEBERLEIN, MATT R"/>
        <s v="STRACHAN, ERIC"/>
        <s v="CHONG, JESSICA X."/>
        <s v="PALMER, JERRY P"/>
        <s v="BABIGUMIRA, JOSEPH BRIAN"/>
        <s v="HARRINGTON, ROBERT D"/>
        <s v="KLEVIT, RACHEL E"/>
        <s v="GLENNY, ROBB"/>
        <s v="PESKIND, ELAINE R."/>
        <s v="CHAMBERLAIN, MARC C"/>
        <s v="BOWDLE, T. ANDREW"/>
        <s v="BASSINGTHWAIGHTE, JAMES"/>
        <s v="GEISNER, IRENE M."/>
        <s v="HOFFMAN, LUCAS"/>
        <s v="ZUNT, JOSEPH R."/>
        <s v="INSTITUTE DIRECTOR"/>
        <s v="GOSS, CHRISTOPHER HOOPER"/>
        <s v="MURRY, CHARLES E."/>
        <s v="JEROME, KEITH R"/>
        <s v="DRENNAN, WARD R."/>
        <s v="CHESNUT, RANDALL M"/>
        <s v="KINAHAN, PAUL E."/>
        <s v="MORRISSEY, COLM M"/>
        <s v="LUTZ, BARRY R."/>
        <s v="YEH, MENG-CHE"/>
        <s v="SHANKARAN, VEENA"/>
        <s v="NELSON, PETER S."/>
        <s v="HIGANO, CELESTIA S."/>
        <s v="POOLE, JEANNE E"/>
        <s v="SHUSTOV, ANDREI R"/>
        <s v="LIM, STEPHEN SZE-PING"/>
        <s v="OVERBAUGH, JULIE MAUREEN"/>
        <s v="KIM, SARA"/>
        <s v="LOEB, LAWRENCE A"/>
        <s v="BARNHART, SCOTT"/>
        <s v="REDDING, GREGORY J"/>
        <s v="RANSOM, BRUCE ROBERT"/>
        <s v="HESS, JOHN R"/>
        <s v="HIMMELFARB, JONATHAN"/>
        <s v="HILLE, BERTIL"/>
        <s v="NEITZ, JOHN"/>
        <s v="FRIEDRICH, JEFFREY BARTON"/>
        <s v="MENDENHALL, ALEXANDER R"/>
        <s v="PHELAN, ELIZABETH A."/>
        <s v="BRANCH, KELLEY R."/>
        <s v="BORNFELDT, KARIN E"/>
        <s v="GIACHELLI, CECILIA"/>
        <s v="LUKEHART, SHEILA A"/>
        <s v="FANG, FERRIC C."/>
        <s v="BECKER, KYRA J."/>
        <s v="BOWEN, DEBORAH J"/>
        <s v="KIEM, HANS-PETER"/>
        <s v="CROSSLIN, DAVID R."/>
        <s v="DON, CREIGHTON W."/>
        <s v="AITKEN, MOIRA L."/>
        <s v="JOHN STEWART, GRACE C."/>
        <s v="ADAIR, JENNIFER E."/>
        <s v="GREENBERG, E. PETER"/>
        <s v="FREVERT, CHARLES W"/>
        <s v="ZHENG, YING"/>
        <s v="MANICONE, ANNE M."/>
        <s v="DE BOER, IAN H."/>
        <s v="KAHN, STEVEN EMANUEL"/>
        <s v="PARAGAS, NEAL"/>
        <s v="DAGER, STEPHEN R"/>
        <s v="HAJJAR, ADELINE M"/>
        <s v="OXFORD, MONICA L."/>
        <s v="LOBER, WILLIAM B."/>
        <s v="DOORENBOS, ARDITH"/>
        <s v="BOND, ELEANOR"/>
        <s v="WOLPIN, SETH"/>
        <s v="WALSH, ELAINE M."/>
        <s v="DEMIRIS, GEORGE"/>
        <s v="HOUCK, GAIL M"/>
        <s v="ATKINS, WILLIAM M."/>
        <s v="GOODLETT, DAVID R."/>
        <s v="HO, RODNEY J.Y."/>
        <s v="SULLIVAN, SEAN"/>
        <s v="ISOHERRANEN, NINA"/>
        <s v="NATH, ABHINAV"/>
        <s v="LIN, KEN-YU"/>
        <s v="KUKULL, WALTER A"/>
        <s v="KRONMAL, RICHARD A"/>
        <s v="HECKBERT, SUSAN R."/>
        <s v="HUGHES, JAMES P"/>
        <s v="KESSLER, LARRY"/>
        <s v="MARTIN, ROBERT"/>
        <s v="KHOSROPOUR, CHRISTINE M"/>
        <s v="PUTTKAMMER, NANCY"/>
        <s v="HOLT, VICTORIA L."/>
        <s v="RABINOWITZ, PETER"/>
        <s v="KALMAN, DAVID A"/>
        <s v="SIMCOX, NANCY"/>
        <s v="DE CASTRO, ARNOLD"/>
        <s v="JOHNSON, PETER W"/>
        <s v="LEVINE, DAVID M"/>
        <s v="SIMPSON, CHRISTOPHER DAVID"/>
        <s v="PAVLINAC, PATRICIA B."/>
        <s v="SEIXAS, NOAH S."/>
        <s v="JOHNSON, DONNA"/>
        <s v="HEAGERTY, PATRICK J."/>
        <s v="SEARS, JEANNE M."/>
        <s v="ASTLEY, SUSAN J."/>
        <s v="MCKNIGHT, BARBARA"/>
        <s v="HARRIS, JEFFREY R"/>
        <s v="SETO, EDMUND"/>
        <s v="FRANKLIN, GARY M."/>
        <s v="BIGGS, MARY LOU"/>
        <s v="WEIR, BRUCE SPENCER"/>
        <s v="GAWEL, JAMES"/>
        <s v="MCCLELLAND, ROBYN L."/>
        <s v="GALLAGHER, EVAN P"/>
        <s v="BURBACHER, THOMAS M"/>
        <s v="XIA, ZHENGUI"/>
        <s v="COSTA, LUCIO GUIDO"/>
        <s v="COSSELMAN, KRISTEN"/>
        <s v="GREMBOWSKI, DAVID"/>
        <s v="FENSKE, RICHARD A."/>
        <s v="KATZ, AARON"/>
        <s v="BAMMLER, THEODOR K."/>
        <s v="FEILEN, KENNETH"/>
        <s v="DIRECTOR/CPO FINANCE"/>
        <s v="JACOBY, DANIEL F."/>
        <s v="JAMES, CHRISTOPHER ANDREW"/>
        <s v="HIRSCHBERG, DAVID"/>
        <s v="TEREDESAI, ANKUR"/>
      </sharedItems>
    </cacheField>
    <cacheField name="Open Encumbrance" numFmtId="40">
      <sharedItems containsSemiMixedTypes="0" containsString="0" containsNumber="1" minValue="0" maxValue="1703237.4" count="85">
        <n v="0"/>
        <n v="547.96"/>
        <n v="137719.13"/>
        <n v="87837.97"/>
        <n v="1112"/>
        <n v="1000"/>
        <n v="76096"/>
        <n v="10482.280000000001"/>
        <n v="2800"/>
        <n v="512.13"/>
        <n v="118.52"/>
        <n v="187.17"/>
        <n v="9447.67"/>
        <n v="266.05"/>
        <n v="64.44"/>
        <n v="73.959999999999994"/>
        <n v="65"/>
        <n v="175.34"/>
        <n v="74.78"/>
        <n v="222005.96"/>
        <n v="902519.73"/>
        <n v="94721.38"/>
        <n v="1703237.4"/>
        <n v="96249.84"/>
        <n v="250291.51"/>
        <n v="128362.62"/>
        <n v="42966.39"/>
        <n v="17897.240000000002"/>
        <n v="676810.4"/>
        <n v="37375.67"/>
        <n v="3740.27"/>
        <n v="209.8"/>
        <n v="173"/>
        <n v="71919.77"/>
        <n v="142.03"/>
        <n v="85.65"/>
        <n v="110.97"/>
        <n v="53770.32"/>
        <n v="1054.68"/>
        <n v="9503"/>
        <n v="260.17"/>
        <n v="302.27"/>
        <n v="13569.27"/>
        <n v="1236.6099999999999"/>
        <n v="591.66"/>
        <n v="37029.32"/>
        <n v="481.14"/>
        <n v="1195"/>
        <n v="17981.490000000002"/>
        <n v="153.74"/>
        <n v="1109.81"/>
        <n v="2132.16"/>
        <n v="203.65"/>
        <n v="4582.3100000000004"/>
        <n v="11955.83"/>
        <n v="111161.2"/>
        <n v="1016.33"/>
        <n v="56.96"/>
        <n v="1"/>
        <n v="10361.17"/>
        <n v="28693.99"/>
        <n v="38.1"/>
        <n v="100142.34"/>
        <n v="49802"/>
        <n v="71.16"/>
        <n v="118239.37"/>
        <n v="3.88"/>
        <n v="4944.3500000000004"/>
        <n v="3033.65"/>
        <n v="3270"/>
        <n v="10.95"/>
        <n v="189.43"/>
        <n v="115154.53"/>
        <n v="383967.62"/>
        <n v="36.29"/>
        <n v="2351.35"/>
        <n v="2445.46"/>
        <n v="672.12"/>
        <n v="606.30999999999995"/>
        <n v="508.54"/>
        <n v="105.22"/>
        <n v="76.63"/>
        <n v="3007.62"/>
        <n v="5.46"/>
        <n v="6961.71"/>
      </sharedItems>
    </cacheField>
    <cacheField name="Cost Share" numFmtId="40">
      <sharedItems containsSemiMixedTypes="0" containsString="0" containsNumber="1" minValue="-2500000.2999999998" maxValue="0"/>
    </cacheField>
    <cacheField name="Balance" numFmtId="40">
      <sharedItems containsSemiMixedTypes="0" containsString="0" containsNumber="1" minValue="0" maxValue="3810146.65"/>
    </cacheField>
    <cacheField name="Open Invoice" numFmtId="40">
      <sharedItems containsSemiMixedTypes="0" containsString="0" containsNumber="1" minValue="-1871192.57" maxValue="214365.8"/>
    </cacheField>
    <cacheField name="Deficit" numFmtId="40">
      <sharedItems containsSemiMixedTypes="0" containsString="0" containsNumber="1" minValue="-4009520.29" maxValue="0"/>
    </cacheField>
    <cacheField name="Quarters" numFmtId="0" databaseField="0">
      <fieldGroup base="7">
        <rangePr groupBy="quarters" startDate="2014-06-30T00:00:00" endDate="2017-07-01T00:00:00"/>
        <groupItems count="6">
          <s v="&lt;6/30/2014"/>
          <s v="Qtr1"/>
          <s v="Qtr2"/>
          <s v="Qtr3"/>
          <s v="Qtr4"/>
          <s v="&gt;7/1/2017"/>
        </groupItems>
      </fieldGroup>
    </cacheField>
    <cacheField name="Years" numFmtId="0" databaseField="0">
      <fieldGroup base="7">
        <rangePr groupBy="years" startDate="2014-06-30T00:00:00" endDate="2017-07-01T00:00:00"/>
        <groupItems count="6">
          <s v="&lt;6/30/2014"/>
          <s v="2014"/>
          <s v="2015"/>
          <s v="2016"/>
          <s v="2017"/>
          <s v="&gt;7/1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3">
  <r>
    <x v="0"/>
    <n v="2060003360"/>
    <s v="WA MESA"/>
    <x v="0"/>
    <s v="S"/>
    <n v="634368"/>
    <s v="PARTICIPANT 100K IN 10"/>
    <x v="0"/>
    <x v="0"/>
    <x v="0"/>
    <n v="0"/>
    <n v="0"/>
    <n v="0"/>
    <n v="-13900"/>
  </r>
  <r>
    <x v="0"/>
    <n v="2060003360"/>
    <s v="WA MESA"/>
    <x v="1"/>
    <s v="P"/>
    <n v="634368"/>
    <s v="100K IN 10-WA MESA"/>
    <x v="0"/>
    <x v="0"/>
    <x v="1"/>
    <n v="0"/>
    <n v="17092.400000000001"/>
    <n v="0"/>
    <n v="0"/>
  </r>
  <r>
    <x v="1"/>
    <n v="2120109020"/>
    <s v="COUNSELING CENTER"/>
    <x v="2"/>
    <m/>
    <m/>
    <s v="DBHR"/>
    <x v="0"/>
    <x v="1"/>
    <x v="0"/>
    <n v="0"/>
    <n v="10383.91"/>
    <n v="0"/>
    <n v="0"/>
  </r>
  <r>
    <x v="2"/>
    <n v="2160301000"/>
    <s v="APPLIED PHYSICS LAB"/>
    <x v="3"/>
    <s v="S"/>
    <n v="662835"/>
    <s v="STC RADAR FARQUHARSON"/>
    <x v="0"/>
    <x v="2"/>
    <x v="0"/>
    <n v="0"/>
    <n v="12454.43"/>
    <n v="0"/>
    <n v="0"/>
  </r>
  <r>
    <x v="2"/>
    <n v="2160301000"/>
    <s v="APPLIED PHYSICS LAB"/>
    <x v="4"/>
    <s v="S"/>
    <n v="662835"/>
    <s v="STC AUV McNEIL"/>
    <x v="0"/>
    <x v="3"/>
    <x v="0"/>
    <n v="0"/>
    <n v="0"/>
    <n v="0"/>
    <n v="-959.81"/>
  </r>
  <r>
    <x v="2"/>
    <n v="2160301000"/>
    <s v="APPLIED PHYSICS LAB"/>
    <x v="5"/>
    <s v="S"/>
    <n v="662835"/>
    <s v="STC NODES SANFORD"/>
    <x v="0"/>
    <x v="4"/>
    <x v="0"/>
    <n v="0"/>
    <n v="419.65"/>
    <n v="0"/>
    <n v="0"/>
  </r>
  <r>
    <x v="2"/>
    <n v="2160301000"/>
    <s v="APPLIED PHYSICS LAB"/>
    <x v="6"/>
    <s v="S"/>
    <n v="662835"/>
    <s v="xxxADVxxxSTC PART SUPP"/>
    <x v="1"/>
    <x v="5"/>
    <x v="0"/>
    <n v="0"/>
    <n v="0"/>
    <n v="0"/>
    <n v="0"/>
  </r>
  <r>
    <x v="2"/>
    <n v="2160301000"/>
    <s v="APPLIED PHYSICS LAB"/>
    <x v="7"/>
    <s v="P"/>
    <n v="632581"/>
    <s v="WINDS WITH JH-APL"/>
    <x v="0"/>
    <x v="6"/>
    <x v="0"/>
    <n v="0"/>
    <n v="425.58"/>
    <n v="0"/>
    <n v="0"/>
  </r>
  <r>
    <x v="2"/>
    <n v="2160301000"/>
    <s v="APPLIED PHYSICS LAB"/>
    <x v="8"/>
    <m/>
    <m/>
    <s v="HIOMAS"/>
    <x v="0"/>
    <x v="7"/>
    <x v="0"/>
    <n v="0"/>
    <n v="0"/>
    <n v="1954.43"/>
    <n v="0"/>
  </r>
  <r>
    <x v="2"/>
    <n v="2160301000"/>
    <s v="APPLIED PHYSICS LAB"/>
    <x v="9"/>
    <s v="S"/>
    <n v="632581"/>
    <s v="FAB-WINDS WITH JHU"/>
    <x v="0"/>
    <x v="6"/>
    <x v="0"/>
    <n v="0"/>
    <n v="1865.27"/>
    <n v="0"/>
    <n v="0"/>
  </r>
  <r>
    <x v="2"/>
    <n v="2160301000"/>
    <s v="APPLIED PHYSICS LAB"/>
    <x v="10"/>
    <s v="P"/>
    <n v="662835"/>
    <s v="STC CMOP YRS 6-10"/>
    <x v="0"/>
    <x v="5"/>
    <x v="0"/>
    <n v="0"/>
    <n v="0"/>
    <n v="0"/>
    <n v="-1317.47"/>
  </r>
  <r>
    <x v="2"/>
    <n v="2160301000"/>
    <s v="APPLIED PHYSICS LAB"/>
    <x v="11"/>
    <m/>
    <m/>
    <s v="OCEANWX PROPOSAL DEV"/>
    <x v="0"/>
    <x v="8"/>
    <x v="0"/>
    <n v="0"/>
    <n v="0"/>
    <n v="0"/>
    <n v="-2534"/>
  </r>
  <r>
    <x v="2"/>
    <n v="2160301000"/>
    <s v="APPLIED PHYSICS LAB"/>
    <x v="12"/>
    <m/>
    <m/>
    <s v="2016 MARINE WATER RPT"/>
    <x v="0"/>
    <x v="9"/>
    <x v="0"/>
    <n v="0"/>
    <n v="0"/>
    <n v="0"/>
    <n v="-148.31"/>
  </r>
  <r>
    <x v="2"/>
    <n v="2160301000"/>
    <s v="APPLIED PHYSICS LAB"/>
    <x v="13"/>
    <s v="S"/>
    <n v="662835"/>
    <s v="STC SIGMA SANFORD"/>
    <x v="0"/>
    <x v="4"/>
    <x v="0"/>
    <n v="0"/>
    <n v="0"/>
    <n v="0"/>
    <n v="-399.66"/>
  </r>
  <r>
    <x v="2"/>
    <n v="2160301000"/>
    <s v="APPLIED PHYSICS LAB"/>
    <x v="14"/>
    <m/>
    <m/>
    <s v="TELEDYNE SOUND MEASURE"/>
    <x v="2"/>
    <x v="10"/>
    <x v="0"/>
    <n v="0"/>
    <n v="0"/>
    <n v="0"/>
    <n v="-46.24"/>
  </r>
  <r>
    <x v="2"/>
    <n v="2160301000"/>
    <s v="APPLIED PHYSICS LAB"/>
    <x v="15"/>
    <s v="S"/>
    <n v="610512"/>
    <s v="PPG - P01-Y3 PROJECT 2"/>
    <x v="0"/>
    <x v="11"/>
    <x v="2"/>
    <n v="0"/>
    <n v="0"/>
    <n v="0"/>
    <n v="0"/>
  </r>
  <r>
    <x v="2"/>
    <n v="2160301000"/>
    <s v="APPLIED PHYSICS LAB"/>
    <x v="16"/>
    <s v="P"/>
    <n v="610512"/>
    <s v="BAILEY P01"/>
    <x v="0"/>
    <x v="12"/>
    <x v="0"/>
    <n v="0"/>
    <n v="0"/>
    <n v="0"/>
    <n v="0"/>
  </r>
  <r>
    <x v="2"/>
    <n v="2160301000"/>
    <s v="APPLIED PHYSICS LAB"/>
    <x v="17"/>
    <s v="S"/>
    <n v="610512"/>
    <s v="PPG-P01-Y3ADMIN CORE"/>
    <x v="0"/>
    <x v="12"/>
    <x v="0"/>
    <n v="0"/>
    <n v="0"/>
    <n v="0"/>
    <n v="0"/>
  </r>
  <r>
    <x v="2"/>
    <n v="2160301000"/>
    <s v="APPLIED PHYSICS LAB"/>
    <x v="18"/>
    <s v="S"/>
    <n v="610512"/>
    <s v="PROJECT 3 &amp; CORE B"/>
    <x v="0"/>
    <x v="12"/>
    <x v="0"/>
    <n v="0"/>
    <n v="0"/>
    <n v="0"/>
    <n v="0"/>
  </r>
  <r>
    <x v="2"/>
    <n v="2160301000"/>
    <s v="APPLIED PHYSICS LAB"/>
    <x v="19"/>
    <s v="S"/>
    <n v="610512"/>
    <s v="FAB Y3-PROJ 1 IMAGER-1"/>
    <x v="0"/>
    <x v="12"/>
    <x v="0"/>
    <n v="0"/>
    <n v="0"/>
    <n v="0"/>
    <n v="0"/>
  </r>
  <r>
    <x v="2"/>
    <n v="2160301000"/>
    <s v="APPLIED PHYSICS LAB"/>
    <x v="20"/>
    <s v="S"/>
    <n v="610512"/>
    <s v="PPG - P01-Y3 PROJECT 1"/>
    <x v="0"/>
    <x v="12"/>
    <x v="3"/>
    <n v="0"/>
    <n v="0"/>
    <n v="0"/>
    <n v="0"/>
  </r>
  <r>
    <x v="2"/>
    <n v="2160301000"/>
    <s v="APPLIED PHYSICS LAB"/>
    <x v="21"/>
    <s v="S"/>
    <n v="610512"/>
    <s v="FAB Y3-PROJ 2 TRANSD1"/>
    <x v="0"/>
    <x v="11"/>
    <x v="0"/>
    <n v="0"/>
    <n v="0"/>
    <n v="0"/>
    <n v="0"/>
  </r>
  <r>
    <x v="2"/>
    <n v="2160301000"/>
    <s v="APPLIED PHYSICS LAB"/>
    <x v="22"/>
    <m/>
    <m/>
    <s v="ACINT MODERNIZATION"/>
    <x v="0"/>
    <x v="13"/>
    <x v="0"/>
    <n v="0"/>
    <n v="0"/>
    <n v="0"/>
    <n v="0"/>
  </r>
  <r>
    <x v="2"/>
    <n v="2160301000"/>
    <s v="APPLIED PHYSICS LAB"/>
    <x v="23"/>
    <s v="S"/>
    <n v="610512"/>
    <s v="FAB Y3-PROJ 2 AMP1"/>
    <x v="0"/>
    <x v="11"/>
    <x v="0"/>
    <n v="0"/>
    <n v="0"/>
    <n v="0"/>
    <n v="0"/>
  </r>
  <r>
    <x v="3"/>
    <n v="2540540000"/>
    <s v="CHEMISTRY"/>
    <x v="24"/>
    <s v="S"/>
    <n v="669358"/>
    <s v="AHA HCN STOLL YR 2"/>
    <x v="3"/>
    <x v="14"/>
    <x v="0"/>
    <n v="0"/>
    <n v="0"/>
    <n v="0"/>
    <n v="0"/>
  </r>
  <r>
    <x v="3"/>
    <n v="2540578000"/>
    <s v="PSYCHOLOGY"/>
    <x v="25"/>
    <m/>
    <m/>
    <s v="HUTCH FELLOW SRIDHARAN"/>
    <x v="0"/>
    <x v="15"/>
    <x v="0"/>
    <n v="0"/>
    <n v="0"/>
    <n v="0"/>
    <n v="0"/>
  </r>
  <r>
    <x v="3"/>
    <n v="2540532000"/>
    <s v="ASTRONOMY"/>
    <x v="26"/>
    <m/>
    <m/>
    <s v="CHANGA GPU PD. PROJECT"/>
    <x v="4"/>
    <x v="16"/>
    <x v="0"/>
    <n v="0"/>
    <n v="0"/>
    <n v="1946.78"/>
    <n v="0"/>
  </r>
  <r>
    <x v="3"/>
    <n v="2540578000"/>
    <s v="PSYCHOLOGY"/>
    <x v="27"/>
    <m/>
    <m/>
    <s v="FLAHERTY USC SUB"/>
    <x v="0"/>
    <x v="17"/>
    <x v="0"/>
    <n v="0"/>
    <n v="96.2"/>
    <n v="1182.23"/>
    <n v="0"/>
  </r>
  <r>
    <x v="3"/>
    <n v="2540748000"/>
    <s v="INT STUDIES"/>
    <x v="28"/>
    <s v="P"/>
    <n v="633458"/>
    <s v="FORCED MIGRATION"/>
    <x v="0"/>
    <x v="18"/>
    <x v="0"/>
    <n v="0"/>
    <n v="0"/>
    <n v="0"/>
    <n v="-6167.77"/>
  </r>
  <r>
    <x v="3"/>
    <n v="2540588000"/>
    <s v="SPEECH &amp; HEAR SCI"/>
    <x v="29"/>
    <m/>
    <m/>
    <s v="RESEARCH TRAINING YR25"/>
    <x v="0"/>
    <x v="19"/>
    <x v="4"/>
    <n v="0"/>
    <n v="0"/>
    <n v="0"/>
    <n v="-24666.18"/>
  </r>
  <r>
    <x v="3"/>
    <n v="2540532000"/>
    <s v="ASTRONOMY"/>
    <x v="30"/>
    <m/>
    <m/>
    <s v="KENILWORTH FUND 2016/7"/>
    <x v="0"/>
    <x v="20"/>
    <x v="0"/>
    <n v="0"/>
    <n v="0"/>
    <n v="0"/>
    <n v="-0.28000000000000003"/>
  </r>
  <r>
    <x v="3"/>
    <n v="2540360000"/>
    <s v="LINGUISTICS"/>
    <x v="31"/>
    <m/>
    <m/>
    <s v="CFL 2017"/>
    <x v="0"/>
    <x v="21"/>
    <x v="0"/>
    <n v="0"/>
    <n v="15"/>
    <n v="-5030.92"/>
    <n v="0"/>
  </r>
  <r>
    <x v="3"/>
    <n v="2540578000"/>
    <s v="PSYCHOLOGY"/>
    <x v="32"/>
    <m/>
    <m/>
    <s v="SHODA SMITH SUB"/>
    <x v="0"/>
    <x v="15"/>
    <x v="5"/>
    <n v="0"/>
    <n v="0"/>
    <n v="1020.04"/>
    <n v="-0.36"/>
  </r>
  <r>
    <x v="3"/>
    <n v="2540748000"/>
    <s v="INT STUDIES"/>
    <x v="33"/>
    <s v="P"/>
    <n v="630389"/>
    <s v="INTERNATIONAL POLICY"/>
    <x v="0"/>
    <x v="22"/>
    <x v="0"/>
    <n v="0"/>
    <n v="0"/>
    <n v="0"/>
    <n v="0"/>
  </r>
  <r>
    <x v="3"/>
    <n v="2540540000"/>
    <s v="CHEMISTRY"/>
    <x v="34"/>
    <s v="S"/>
    <n v="610299"/>
    <s v="MALARIA SUB"/>
    <x v="0"/>
    <x v="23"/>
    <x v="0"/>
    <n v="0"/>
    <n v="0"/>
    <n v="0"/>
    <n v="0"/>
  </r>
  <r>
    <x v="3"/>
    <n v="2540540000"/>
    <s v="CHEMISTRY"/>
    <x v="35"/>
    <s v="P"/>
    <n v="610299"/>
    <s v="MALARIA EVOLUTION U19"/>
    <x v="0"/>
    <x v="23"/>
    <x v="6"/>
    <n v="0"/>
    <n v="2948"/>
    <n v="0"/>
    <n v="0"/>
  </r>
  <r>
    <x v="3"/>
    <n v="2540588000"/>
    <s v="SPEECH &amp; HEAR SCI"/>
    <x v="36"/>
    <m/>
    <m/>
    <s v="LALONDE F32"/>
    <x v="0"/>
    <x v="19"/>
    <x v="0"/>
    <n v="0"/>
    <n v="0"/>
    <n v="0"/>
    <n v="0"/>
  </r>
  <r>
    <x v="3"/>
    <n v="2540578000"/>
    <s v="PSYCHOLOGY"/>
    <x v="37"/>
    <m/>
    <m/>
    <s v="NRSA WILKS"/>
    <x v="0"/>
    <x v="24"/>
    <x v="7"/>
    <n v="0"/>
    <n v="12447.78"/>
    <n v="0"/>
    <n v="0"/>
  </r>
  <r>
    <x v="3"/>
    <n v="2540540000"/>
    <s v="CHEMISTRY"/>
    <x v="38"/>
    <s v="S"/>
    <n v="631693"/>
    <s v="BOYDSTON_EHPP 3DP"/>
    <x v="5"/>
    <x v="25"/>
    <x v="0"/>
    <n v="0"/>
    <n v="345.26"/>
    <n v="0"/>
    <n v="0"/>
  </r>
  <r>
    <x v="3"/>
    <n v="2540574684"/>
    <s v="PHYSICS"/>
    <x v="39"/>
    <m/>
    <m/>
    <s v="COTTRELL SCHOLAR AWARD"/>
    <x v="0"/>
    <x v="26"/>
    <x v="0"/>
    <n v="0"/>
    <n v="0"/>
    <n v="0"/>
    <n v="-7664.08"/>
  </r>
  <r>
    <x v="3"/>
    <n v="2540521000"/>
    <s v="APPLIED MATHEMATICS"/>
    <x v="40"/>
    <m/>
    <m/>
    <s v="NIAC HETMANIUK YEAR 4"/>
    <x v="0"/>
    <x v="27"/>
    <x v="0"/>
    <n v="0"/>
    <n v="0"/>
    <n v="0"/>
    <n v="0"/>
  </r>
  <r>
    <x v="3"/>
    <n v="2540540000"/>
    <s v="CHEMISTRY"/>
    <x v="41"/>
    <m/>
    <m/>
    <s v="TSUI NRSA RPPR"/>
    <x v="6"/>
    <x v="28"/>
    <x v="8"/>
    <n v="0"/>
    <n v="0"/>
    <n v="0"/>
    <n v="-0.14000000000000001"/>
  </r>
  <r>
    <x v="3"/>
    <n v="2540540000"/>
    <s v="CHEMISTRY"/>
    <x v="42"/>
    <m/>
    <m/>
    <s v="PNNL FELLOWS SPRING 17"/>
    <x v="0"/>
    <x v="29"/>
    <x v="0"/>
    <n v="0"/>
    <n v="0"/>
    <n v="0"/>
    <n v="0"/>
  </r>
  <r>
    <x v="3"/>
    <n v="2540540000"/>
    <s v="CHEMISTRY"/>
    <x v="43"/>
    <m/>
    <m/>
    <s v="MSP STUDY"/>
    <x v="0"/>
    <x v="30"/>
    <x v="0"/>
    <n v="0"/>
    <n v="654.92999999999995"/>
    <n v="0"/>
    <n v="0"/>
  </r>
  <r>
    <x v="3"/>
    <n v="2540562000"/>
    <s v="MATHEMATICS"/>
    <x v="44"/>
    <s v="P"/>
    <n v="618039"/>
    <s v="CAREER:CONNECTIONS"/>
    <x v="0"/>
    <x v="31"/>
    <x v="0"/>
    <n v="0"/>
    <n v="0"/>
    <n v="0"/>
    <n v="0"/>
  </r>
  <r>
    <x v="3"/>
    <n v="2540540000"/>
    <s v="CHEMISTRY"/>
    <x v="45"/>
    <s v="S"/>
    <n v="669358"/>
    <s v="AHA HCN STOLL YR3"/>
    <x v="0"/>
    <x v="14"/>
    <x v="0"/>
    <n v="0"/>
    <n v="0"/>
    <n v="0"/>
    <n v="-0.11"/>
  </r>
  <r>
    <x v="3"/>
    <n v="2540748000"/>
    <s v="INT STUDIES"/>
    <x v="46"/>
    <s v="S"/>
    <n v="633458"/>
    <s v="FORCED MIGRATION DISC"/>
    <x v="0"/>
    <x v="18"/>
    <x v="0"/>
    <n v="0"/>
    <n v="0"/>
    <n v="0"/>
    <n v="0"/>
  </r>
  <r>
    <x v="3"/>
    <n v="2540127000"/>
    <s v="MEANY CENTER"/>
    <x v="47"/>
    <m/>
    <m/>
    <s v="FY17 WSAC"/>
    <x v="0"/>
    <x v="32"/>
    <x v="0"/>
    <n v="-4849.8"/>
    <n v="0"/>
    <n v="0"/>
    <n v="0"/>
  </r>
  <r>
    <x v="3"/>
    <n v="2540540000"/>
    <s v="CHEMISTRY"/>
    <x v="48"/>
    <m/>
    <m/>
    <s v="SINGLE-CELL EXOCYTOSIS"/>
    <x v="2"/>
    <x v="33"/>
    <x v="0"/>
    <n v="0"/>
    <n v="23"/>
    <n v="0"/>
    <n v="0"/>
  </r>
  <r>
    <x v="3"/>
    <n v="2540574684"/>
    <s v="PHYSICS"/>
    <x v="49"/>
    <s v="P"/>
    <n v="624819"/>
    <s v="PHOTON-ELECTRON"/>
    <x v="0"/>
    <x v="26"/>
    <x v="9"/>
    <n v="0"/>
    <n v="0"/>
    <n v="0"/>
    <n v="0"/>
  </r>
  <r>
    <x v="3"/>
    <n v="2540532000"/>
    <s v="ASTRONOMY"/>
    <x v="50"/>
    <s v="P"/>
    <n v="620262"/>
    <s v="KUIPER BELT PARTICLES"/>
    <x v="0"/>
    <x v="34"/>
    <x v="0"/>
    <n v="0"/>
    <n v="0"/>
    <n v="0"/>
    <n v="0"/>
  </r>
  <r>
    <x v="3"/>
    <n v="2540748000"/>
    <s v="INT STUDIES"/>
    <x v="51"/>
    <s v="S"/>
    <n v="630389"/>
    <s v="INTERNATION POLICY SUB"/>
    <x v="7"/>
    <x v="35"/>
    <x v="0"/>
    <n v="0"/>
    <n v="0"/>
    <n v="0"/>
    <n v="0"/>
  </r>
  <r>
    <x v="3"/>
    <n v="2540532000"/>
    <s v="ASTRONOMY"/>
    <x v="52"/>
    <s v="S"/>
    <n v="620262"/>
    <s v="OFF CAMPUS KUIPER BELT"/>
    <x v="0"/>
    <x v="34"/>
    <x v="0"/>
    <n v="0"/>
    <n v="0"/>
    <n v="0"/>
    <n v="0"/>
  </r>
  <r>
    <x v="3"/>
    <n v="2540588000"/>
    <s v="SPEECH &amp; HEAR SCI"/>
    <x v="53"/>
    <s v="S"/>
    <n v="634535"/>
    <s v="IBIS-2 BQC AUTISM"/>
    <x v="8"/>
    <x v="36"/>
    <x v="0"/>
    <n v="0"/>
    <n v="0"/>
    <n v="0"/>
    <n v="0"/>
  </r>
  <r>
    <x v="3"/>
    <n v="2540574000"/>
    <s v="PHYSICS"/>
    <x v="54"/>
    <m/>
    <m/>
    <s v="DATA DRIVEN DECISION"/>
    <x v="0"/>
    <x v="37"/>
    <x v="0"/>
    <n v="0"/>
    <n v="0"/>
    <n v="-1526.47"/>
    <n v="0"/>
  </r>
  <r>
    <x v="3"/>
    <n v="2540532000"/>
    <s v="ASTRONOMY"/>
    <x v="55"/>
    <m/>
    <m/>
    <s v="INTERMEDIATE-LUMINOSI"/>
    <x v="9"/>
    <x v="38"/>
    <x v="0"/>
    <n v="0"/>
    <n v="4.25"/>
    <n v="0"/>
    <n v="0"/>
  </r>
  <r>
    <x v="3"/>
    <n v="2540574684"/>
    <s v="PHYSICS"/>
    <x v="56"/>
    <s v="S"/>
    <n v="624819"/>
    <s v="PHOTON-ELECTRON FAB"/>
    <x v="0"/>
    <x v="26"/>
    <x v="0"/>
    <n v="0"/>
    <n v="0"/>
    <n v="0"/>
    <n v="0"/>
  </r>
  <r>
    <x v="3"/>
    <n v="2540562000"/>
    <s v="MATHEMATICS"/>
    <x v="57"/>
    <s v="S"/>
    <n v="618039"/>
    <s v="CAREER:PARTICIPANT SUP"/>
    <x v="3"/>
    <x v="31"/>
    <x v="0"/>
    <n v="0"/>
    <n v="0"/>
    <n v="0"/>
    <n v="0"/>
  </r>
  <r>
    <x v="3"/>
    <n v="2540540000"/>
    <s v="CHEMISTRY"/>
    <x v="58"/>
    <s v="S"/>
    <n v="669358"/>
    <s v="AHA HCN STOLL YR 1"/>
    <x v="10"/>
    <x v="14"/>
    <x v="0"/>
    <n v="0"/>
    <n v="0"/>
    <n v="0"/>
    <n v="0"/>
  </r>
  <r>
    <x v="4"/>
    <n v="2580001000"/>
    <s v="DEPT OF EDUCATION"/>
    <x v="59"/>
    <s v="P"/>
    <n v="632869"/>
    <s v="LEADERSHIP ASSESSMENT"/>
    <x v="0"/>
    <x v="39"/>
    <x v="0"/>
    <n v="0"/>
    <n v="0"/>
    <n v="20265.14"/>
    <n v="0"/>
  </r>
  <r>
    <x v="4"/>
    <n v="2580001200"/>
    <s v="DEPT OF EDUCATION"/>
    <x v="60"/>
    <s v="P"/>
    <n v="664711"/>
    <s v="UW QRIS"/>
    <x v="0"/>
    <x v="40"/>
    <x v="0"/>
    <n v="0"/>
    <n v="1428292.88"/>
    <n v="0"/>
    <n v="0"/>
  </r>
  <r>
    <x v="4"/>
    <n v="2580001200"/>
    <s v="DEPT OF EDUCATION"/>
    <x v="61"/>
    <m/>
    <m/>
    <s v="PREK CURRICULUM"/>
    <x v="0"/>
    <x v="40"/>
    <x v="0"/>
    <n v="0"/>
    <n v="2754.03"/>
    <n v="60023.24"/>
    <n v="0"/>
  </r>
  <r>
    <x v="4"/>
    <n v="2580004000"/>
    <s v="EXPERIMENTAL EDUC UNIT"/>
    <x v="62"/>
    <s v="S"/>
    <n v="664711"/>
    <s v="UW QRIS ON CAMPUS"/>
    <x v="0"/>
    <x v="41"/>
    <x v="0"/>
    <n v="0"/>
    <n v="107171.41"/>
    <n v="0"/>
    <n v="0"/>
  </r>
  <r>
    <x v="4"/>
    <n v="2580001000"/>
    <s v="DEPT OF EDUCATION"/>
    <x v="63"/>
    <m/>
    <m/>
    <s v="LEARNING LABS"/>
    <x v="11"/>
    <x v="42"/>
    <x v="0"/>
    <n v="0"/>
    <n v="0"/>
    <n v="214365.8"/>
    <n v="0"/>
  </r>
  <r>
    <x v="4"/>
    <n v="2580001200"/>
    <s v="DEPT OF EDUCATION"/>
    <x v="64"/>
    <s v="S"/>
    <n v="664711"/>
    <s v="UW QRIS"/>
    <x v="0"/>
    <x v="40"/>
    <x v="0"/>
    <n v="0"/>
    <n v="549862.66"/>
    <n v="0"/>
    <n v="0"/>
  </r>
  <r>
    <x v="4"/>
    <n v="2580001200"/>
    <s v="DEPT OF EDUCATION"/>
    <x v="65"/>
    <m/>
    <m/>
    <s v="ECERS-3 ASSESSMENT"/>
    <x v="0"/>
    <x v="40"/>
    <x v="0"/>
    <n v="0"/>
    <n v="0"/>
    <n v="0"/>
    <n v="0"/>
  </r>
  <r>
    <x v="4"/>
    <n v="2580001200"/>
    <s v="DEPT OF EDUCATION"/>
    <x v="66"/>
    <s v="P"/>
    <n v="637742"/>
    <s v="EARLY LEARNING CENTER"/>
    <x v="0"/>
    <x v="40"/>
    <x v="0"/>
    <n v="0"/>
    <n v="0"/>
    <n v="-9067.86"/>
    <n v="0"/>
  </r>
  <r>
    <x v="4"/>
    <n v="2580001000"/>
    <s v="DEPT OF EDUCATION"/>
    <x v="67"/>
    <s v="P"/>
    <n v="627019"/>
    <s v="SYSTEMS"/>
    <x v="0"/>
    <x v="43"/>
    <x v="0"/>
    <n v="0"/>
    <n v="0"/>
    <n v="0"/>
    <n v="0"/>
  </r>
  <r>
    <x v="4"/>
    <n v="2580001000"/>
    <s v="DEPT OF EDUCATION"/>
    <x v="68"/>
    <s v="S"/>
    <n v="627019"/>
    <s v="SYSTEMS-PARTIC SUP"/>
    <x v="0"/>
    <x v="43"/>
    <x v="0"/>
    <n v="0"/>
    <n v="0"/>
    <n v="0"/>
    <n v="0"/>
  </r>
  <r>
    <x v="4"/>
    <n v="2580001000"/>
    <s v="DEPT OF EDUCATION"/>
    <x v="69"/>
    <m/>
    <m/>
    <s v="UW ALT. ROUTE LID"/>
    <x v="0"/>
    <x v="44"/>
    <x v="0"/>
    <n v="0"/>
    <n v="12486.84"/>
    <n v="0"/>
    <n v="0"/>
  </r>
  <r>
    <x v="4"/>
    <n v="2580001000"/>
    <s v="DEPT OF EDUCATION"/>
    <x v="70"/>
    <s v="P"/>
    <n v="801316"/>
    <s v="NOYCE SCHOLARS"/>
    <x v="12"/>
    <x v="45"/>
    <x v="0"/>
    <n v="0"/>
    <n v="40.82"/>
    <n v="0"/>
    <n v="0"/>
  </r>
  <r>
    <x v="4"/>
    <n v="2580001000"/>
    <s v="DEPT OF EDUCATION"/>
    <x v="71"/>
    <m/>
    <m/>
    <s v="HIGHLINE STEM"/>
    <x v="0"/>
    <x v="43"/>
    <x v="0"/>
    <n v="0"/>
    <n v="282.75"/>
    <n v="0"/>
    <n v="0"/>
  </r>
  <r>
    <x v="4"/>
    <n v="2580001000"/>
    <s v="DEPT OF EDUCATION"/>
    <x v="72"/>
    <s v="S"/>
    <n v="801316"/>
    <s v="NOYCE SCHLR PARTICIPNT"/>
    <x v="12"/>
    <x v="45"/>
    <x v="0"/>
    <n v="0"/>
    <n v="42032"/>
    <n v="0"/>
    <n v="0"/>
  </r>
  <r>
    <x v="4"/>
    <n v="2580001000"/>
    <s v="DEPT OF EDUCATION"/>
    <x v="73"/>
    <s v="S"/>
    <n v="627019"/>
    <s v="SYSTEMS SUPPLEMENT"/>
    <x v="0"/>
    <x v="43"/>
    <x v="0"/>
    <n v="0"/>
    <n v="0"/>
    <n v="0"/>
    <n v="0"/>
  </r>
  <r>
    <x v="5"/>
    <n v="2600011000"/>
    <s v="MATL SCI &amp; ENGINEERING"/>
    <x v="74"/>
    <m/>
    <m/>
    <s v="FILM MEMBRANE"/>
    <x v="8"/>
    <x v="46"/>
    <x v="10"/>
    <n v="0"/>
    <n v="0"/>
    <n v="0"/>
    <n v="0"/>
  </r>
  <r>
    <x v="5"/>
    <n v="2600010220"/>
    <s v="MECHANICAL ENGINEERING"/>
    <x v="75"/>
    <m/>
    <m/>
    <s v="GAP-1506-POSNER"/>
    <x v="0"/>
    <x v="47"/>
    <x v="11"/>
    <n v="0"/>
    <n v="0"/>
    <n v="0"/>
    <n v="-384.34"/>
  </r>
  <r>
    <x v="5"/>
    <n v="2600002000"/>
    <s v="HUMAN CTR DESIGN ENGR"/>
    <x v="76"/>
    <s v="S"/>
    <n v="662849"/>
    <s v="ISTC - KIENTZ"/>
    <x v="0"/>
    <x v="48"/>
    <x v="0"/>
    <n v="0"/>
    <n v="0"/>
    <n v="0"/>
    <n v="0"/>
  </r>
  <r>
    <x v="5"/>
    <n v="2600007190"/>
    <s v="ELECTRICAL ENGINEERING"/>
    <x v="77"/>
    <m/>
    <m/>
    <s v="S2016-7436-KLAVINS"/>
    <x v="0"/>
    <x v="49"/>
    <x v="0"/>
    <n v="0"/>
    <n v="23.42"/>
    <n v="0"/>
    <n v="0"/>
  </r>
  <r>
    <x v="5"/>
    <n v="2600010780"/>
    <s v="MECHANICAL ENGINEERING"/>
    <x v="78"/>
    <m/>
    <m/>
    <s v="STEP-2014-CHING"/>
    <x v="0"/>
    <x v="50"/>
    <x v="0"/>
    <n v="0"/>
    <n v="324.99"/>
    <n v="0"/>
    <n v="0"/>
  </r>
  <r>
    <x v="5"/>
    <n v="2600007170"/>
    <s v="ELECTRICAL ENGINEERING"/>
    <x v="79"/>
    <m/>
    <m/>
    <s v="ZHANGB DOOSAN GRIDTECH"/>
    <x v="4"/>
    <x v="51"/>
    <x v="0"/>
    <n v="0"/>
    <n v="0"/>
    <n v="0"/>
    <n v="0"/>
  </r>
  <r>
    <x v="5"/>
    <n v="2600007190"/>
    <s v="ELECTRICAL ENGINEERING"/>
    <x v="80"/>
    <s v="S"/>
    <n v="662849"/>
    <s v="ISTC - KLAVINS"/>
    <x v="0"/>
    <x v="49"/>
    <x v="0"/>
    <n v="0"/>
    <n v="0"/>
    <n v="0"/>
    <n v="0"/>
  </r>
  <r>
    <x v="5"/>
    <n v="2600008000"/>
    <s v="COMPUTER SCIENCE &amp; ENG"/>
    <x v="81"/>
    <s v="S"/>
    <n v="662849"/>
    <s v="ISTC - FOX"/>
    <x v="0"/>
    <x v="52"/>
    <x v="0"/>
    <n v="0"/>
    <n v="0"/>
    <n v="0"/>
    <n v="0"/>
  </r>
  <r>
    <x v="5"/>
    <n v="2600017000"/>
    <s v="TRAC"/>
    <x v="82"/>
    <m/>
    <m/>
    <s v="FLOW 16-17"/>
    <x v="0"/>
    <x v="53"/>
    <x v="0"/>
    <n v="0"/>
    <n v="23.7"/>
    <n v="0"/>
    <n v="0"/>
  </r>
  <r>
    <x v="5"/>
    <n v="2600008000"/>
    <s v="COMPUTER SCIENCE &amp; ENG"/>
    <x v="83"/>
    <s v="S"/>
    <n v="662849"/>
    <s v="ISTC - SHYAM"/>
    <x v="0"/>
    <x v="54"/>
    <x v="0"/>
    <n v="0"/>
    <n v="0"/>
    <n v="0"/>
    <n v="0"/>
  </r>
  <r>
    <x v="5"/>
    <n v="2600008000"/>
    <s v="COMPUTER SCIENCE &amp; ENG"/>
    <x v="84"/>
    <s v="P"/>
    <n v="662849"/>
    <s v="ISTC (INTEL)"/>
    <x v="0"/>
    <x v="52"/>
    <x v="12"/>
    <n v="0"/>
    <n v="0"/>
    <n v="0"/>
    <n v="0"/>
  </r>
  <r>
    <x v="5"/>
    <n v="2600011000"/>
    <s v="MATL SCI &amp; ENGINEERING"/>
    <x v="85"/>
    <m/>
    <m/>
    <s v="HP SI SLOT"/>
    <x v="13"/>
    <x v="55"/>
    <x v="13"/>
    <n v="0"/>
    <n v="5662.55"/>
    <n v="10000"/>
    <n v="0"/>
  </r>
  <r>
    <x v="5"/>
    <n v="2600010220"/>
    <s v="MECHANICAL ENGINEERING"/>
    <x v="86"/>
    <m/>
    <m/>
    <s v="SOROS STTR DEC 2015"/>
    <x v="0"/>
    <x v="47"/>
    <x v="0"/>
    <n v="0"/>
    <n v="0"/>
    <n v="19587.79"/>
    <n v="-2338.19"/>
  </r>
  <r>
    <x v="5"/>
    <n v="2600006000"/>
    <s v="CIVIL &amp; ENVIR ENGINEER"/>
    <x v="87"/>
    <m/>
    <m/>
    <s v="FOG CODIGESTION"/>
    <x v="0"/>
    <x v="56"/>
    <x v="0"/>
    <n v="-5315.87"/>
    <n v="0"/>
    <n v="0"/>
    <n v="0"/>
  </r>
  <r>
    <x v="5"/>
    <n v="2600004000"/>
    <s v="AERO AND ASTRO"/>
    <x v="88"/>
    <s v="P"/>
    <n v="637253"/>
    <s v="LN2 POWER GEN"/>
    <x v="11"/>
    <x v="57"/>
    <x v="0"/>
    <n v="0"/>
    <n v="27"/>
    <n v="49883.75"/>
    <n v="0"/>
  </r>
  <r>
    <x v="5"/>
    <n v="2600007590"/>
    <s v="ELECTRICAL ENGINEERING"/>
    <x v="89"/>
    <s v="S"/>
    <n v="662849"/>
    <s v="ISTC - BILMES"/>
    <x v="0"/>
    <x v="58"/>
    <x v="0"/>
    <n v="0"/>
    <n v="0"/>
    <n v="0"/>
    <n v="0"/>
  </r>
  <r>
    <x v="5"/>
    <n v="2600008000"/>
    <s v="COMPUTER SCIENCE &amp; ENG"/>
    <x v="90"/>
    <s v="S"/>
    <n v="662849"/>
    <s v="ISTC - LADNER"/>
    <x v="14"/>
    <x v="59"/>
    <x v="0"/>
    <n v="0"/>
    <n v="0"/>
    <n v="0"/>
    <n v="0"/>
  </r>
  <r>
    <x v="5"/>
    <n v="2600008000"/>
    <s v="COMPUTER SCIENCE &amp; ENG"/>
    <x v="91"/>
    <s v="S"/>
    <n v="662849"/>
    <s v="ISTC - J. SMITH"/>
    <x v="0"/>
    <x v="60"/>
    <x v="0"/>
    <n v="0"/>
    <n v="0"/>
    <n v="0"/>
    <n v="0"/>
  </r>
  <r>
    <x v="5"/>
    <n v="2600008000"/>
    <s v="COMPUTER SCIENCE &amp; ENG"/>
    <x v="92"/>
    <s v="S"/>
    <n v="662849"/>
    <s v="ISTC - ZETTLEMOYER"/>
    <x v="0"/>
    <x v="61"/>
    <x v="0"/>
    <n v="0"/>
    <n v="0"/>
    <n v="0"/>
    <n v="0"/>
  </r>
  <r>
    <x v="5"/>
    <n v="2600008000"/>
    <s v="COMPUTER SCIENCE &amp; ENG"/>
    <x v="93"/>
    <s v="S"/>
    <n v="662849"/>
    <s v="ISTC - WETHERALL"/>
    <x v="14"/>
    <x v="62"/>
    <x v="0"/>
    <n v="0"/>
    <n v="0"/>
    <n v="0"/>
    <n v="0"/>
  </r>
  <r>
    <x v="5"/>
    <n v="2600008000"/>
    <s v="COMPUTER SCIENCE &amp; ENG"/>
    <x v="94"/>
    <s v="S"/>
    <n v="662849"/>
    <s v="ISTC - PATEL"/>
    <x v="0"/>
    <x v="63"/>
    <x v="14"/>
    <n v="0"/>
    <n v="0"/>
    <n v="0"/>
    <n v="0"/>
  </r>
  <r>
    <x v="5"/>
    <n v="2600008000"/>
    <s v="COMPUTER SCIENCE &amp; ENG"/>
    <x v="95"/>
    <s v="S"/>
    <n v="662849"/>
    <s v="ISTC - FOGARTY"/>
    <x v="0"/>
    <x v="64"/>
    <x v="0"/>
    <n v="0"/>
    <n v="0"/>
    <n v="0"/>
    <n v="0"/>
  </r>
  <r>
    <x v="5"/>
    <n v="2600007910"/>
    <s v="ELECTRICAL ENGINEERING"/>
    <x v="96"/>
    <m/>
    <m/>
    <s v="SILICON NANOWIRE"/>
    <x v="7"/>
    <x v="65"/>
    <x v="0"/>
    <n v="0"/>
    <n v="0"/>
    <n v="47042.85"/>
    <n v="-8155.89"/>
  </r>
  <r>
    <x v="5"/>
    <n v="2600009000"/>
    <s v="INDUSTRIAL&amp;SYSTEMS ENG"/>
    <x v="97"/>
    <s v="P"/>
    <n v="626052"/>
    <s v="NETWORK OPTIMIZATION"/>
    <x v="15"/>
    <x v="66"/>
    <x v="0"/>
    <n v="0"/>
    <n v="0"/>
    <n v="0"/>
    <n v="0"/>
  </r>
  <r>
    <x v="5"/>
    <n v="2600010320"/>
    <s v="MECHANICAL ENGINEERING"/>
    <x v="98"/>
    <s v="P"/>
    <n v="631693"/>
    <s v="EHPP RICOH YR1"/>
    <x v="5"/>
    <x v="67"/>
    <x v="0"/>
    <n v="0"/>
    <n v="13054.64"/>
    <n v="0"/>
    <n v="0"/>
  </r>
  <r>
    <x v="5"/>
    <n v="2600006000"/>
    <s v="CIVIL &amp; ENVIR ENGINEER"/>
    <x v="99"/>
    <s v="S"/>
    <n v="618645"/>
    <s v="SRP-PROJ 5 NEUM-16-17"/>
    <x v="0"/>
    <x v="68"/>
    <x v="15"/>
    <n v="0"/>
    <n v="0"/>
    <n v="0"/>
    <n v="0"/>
  </r>
  <r>
    <x v="5"/>
    <n v="2600014000"/>
    <s v="BIOENGINEERING"/>
    <x v="100"/>
    <m/>
    <m/>
    <s v="B107 NEILS PHILIPS"/>
    <x v="8"/>
    <x v="69"/>
    <x v="0"/>
    <n v="0"/>
    <n v="1000"/>
    <n v="0"/>
    <n v="0"/>
  </r>
  <r>
    <x v="5"/>
    <n v="2600006020"/>
    <s v="CIVIL &amp; ENVIR ENGINEER"/>
    <x v="101"/>
    <m/>
    <m/>
    <s v="MC PRECAST CON GIRDERS"/>
    <x v="0"/>
    <x v="70"/>
    <x v="16"/>
    <n v="0"/>
    <n v="0"/>
    <n v="0"/>
    <n v="0"/>
  </r>
  <r>
    <x v="5"/>
    <n v="2600004000"/>
    <s v="AERO AND ASTRO"/>
    <x v="102"/>
    <s v="S"/>
    <n v="637253"/>
    <s v="LN2 POWER GEN FAB"/>
    <x v="11"/>
    <x v="57"/>
    <x v="0"/>
    <n v="0"/>
    <n v="0"/>
    <n v="0"/>
    <n v="-27"/>
  </r>
  <r>
    <x v="5"/>
    <n v="2600010080"/>
    <s v="MECHANICAL ENGINEERING"/>
    <x v="103"/>
    <m/>
    <m/>
    <s v="MHK MACHINE VISION"/>
    <x v="0"/>
    <x v="71"/>
    <x v="0"/>
    <n v="0"/>
    <n v="0"/>
    <n v="0"/>
    <n v="0"/>
  </r>
  <r>
    <x v="5"/>
    <n v="2600010160"/>
    <s v="MECHANICAL ENGINEERING"/>
    <x v="104"/>
    <s v="P"/>
    <n v="668917"/>
    <s v="NFL"/>
    <x v="4"/>
    <x v="72"/>
    <x v="0"/>
    <n v="0"/>
    <n v="0"/>
    <n v="0"/>
    <n v="-233.67"/>
  </r>
  <r>
    <x v="5"/>
    <n v="2600002000"/>
    <s v="HUMAN CTR DESIGN ENGR"/>
    <x v="105"/>
    <m/>
    <m/>
    <s v="NSF CAREER KIENTZ"/>
    <x v="0"/>
    <x v="48"/>
    <x v="0"/>
    <n v="0"/>
    <n v="0"/>
    <n v="0"/>
    <n v="-0.01"/>
  </r>
  <r>
    <x v="5"/>
    <n v="2600002000"/>
    <s v="HUMAN CTR DESIGN ENGR"/>
    <x v="106"/>
    <m/>
    <m/>
    <s v="PREPAREDNESS MESSAGING"/>
    <x v="0"/>
    <x v="73"/>
    <x v="0"/>
    <n v="-5830.88"/>
    <n v="0"/>
    <n v="0"/>
    <n v="0"/>
  </r>
  <r>
    <x v="5"/>
    <n v="2600009000"/>
    <s v="INDUSTRIAL&amp;SYSTEMS ENG"/>
    <x v="107"/>
    <s v="S"/>
    <n v="626052"/>
    <s v="NETWORK OPTIMZTION REU"/>
    <x v="14"/>
    <x v="66"/>
    <x v="0"/>
    <n v="0"/>
    <n v="0"/>
    <n v="0"/>
    <n v="0"/>
  </r>
  <r>
    <x v="5"/>
    <n v="2600011000"/>
    <s v="MATL SCI &amp; ENGINEERING"/>
    <x v="108"/>
    <s v="S"/>
    <n v="624819"/>
    <s v="PHOTON ELECTRON MSE"/>
    <x v="1"/>
    <x v="26"/>
    <x v="0"/>
    <n v="0"/>
    <n v="0"/>
    <n v="0"/>
    <n v="0"/>
  </r>
  <r>
    <x v="6"/>
    <n v="2630010000"/>
    <s v="MARINE PROGRAMS OFFICE"/>
    <x v="109"/>
    <m/>
    <m/>
    <s v="SPILL PREVENTION"/>
    <x v="0"/>
    <x v="74"/>
    <x v="0"/>
    <n v="0"/>
    <n v="0"/>
    <n v="0"/>
    <n v="-637.70000000000005"/>
  </r>
  <r>
    <x v="6"/>
    <n v="2630003000"/>
    <s v="AQUATIC&amp;FISHERY SCIENC"/>
    <x v="110"/>
    <s v="P"/>
    <n v="637462"/>
    <s v="DNR SHORELINE BIOTA 2"/>
    <x v="0"/>
    <x v="75"/>
    <x v="0"/>
    <n v="0"/>
    <n v="0"/>
    <n v="0"/>
    <n v="-1905.31"/>
  </r>
  <r>
    <x v="6"/>
    <n v="2630002000"/>
    <s v="OCEANOGRAPHY"/>
    <x v="111"/>
    <s v="P"/>
    <n v="624829"/>
    <s v="CASCADIA HEAT FLOW"/>
    <x v="0"/>
    <x v="76"/>
    <x v="0"/>
    <n v="0"/>
    <n v="0"/>
    <n v="0"/>
    <n v="0"/>
  </r>
  <r>
    <x v="6"/>
    <n v="2630003000"/>
    <s v="AQUATIC&amp;FISHERY SCIENC"/>
    <x v="112"/>
    <m/>
    <m/>
    <s v="WDOE PARROTFEATHER"/>
    <x v="0"/>
    <x v="77"/>
    <x v="0"/>
    <n v="0"/>
    <n v="0"/>
    <n v="0"/>
    <n v="0"/>
  </r>
  <r>
    <x v="6"/>
    <n v="2630003000"/>
    <s v="AQUATIC&amp;FISHERY SCIENC"/>
    <x v="113"/>
    <s v="S"/>
    <n v="634704"/>
    <s v="LAKE WA PREDATION II S"/>
    <x v="0"/>
    <x v="75"/>
    <x v="0"/>
    <n v="0"/>
    <n v="919.33"/>
    <n v="0"/>
    <n v="0"/>
  </r>
  <r>
    <x v="6"/>
    <n v="2630003000"/>
    <s v="AQUATIC&amp;FISHERY SCIENC"/>
    <x v="114"/>
    <m/>
    <m/>
    <s v="OMF STRATEGIC PLAN"/>
    <x v="16"/>
    <x v="78"/>
    <x v="17"/>
    <n v="0"/>
    <n v="1339.31"/>
    <n v="0"/>
    <n v="0"/>
  </r>
  <r>
    <x v="6"/>
    <n v="2630003000"/>
    <s v="AQUATIC&amp;FISHERY SCIENC"/>
    <x v="115"/>
    <m/>
    <m/>
    <s v="TTSS - JUDSON LAKE IV"/>
    <x v="0"/>
    <x v="79"/>
    <x v="0"/>
    <n v="0"/>
    <n v="0"/>
    <n v="0"/>
    <n v="-162.72"/>
  </r>
  <r>
    <x v="6"/>
    <n v="2630002000"/>
    <s v="OCEANOGRAPHY"/>
    <x v="116"/>
    <s v="S"/>
    <n v="624829"/>
    <s v="CASCADIA HEAT FLOW SUB"/>
    <x v="0"/>
    <x v="80"/>
    <x v="0"/>
    <n v="0"/>
    <n v="0"/>
    <n v="0"/>
    <n v="0"/>
  </r>
  <r>
    <x v="6"/>
    <n v="2630004000"/>
    <s v="ATM SCI"/>
    <x v="117"/>
    <s v="P"/>
    <n v="662126"/>
    <s v="MODELING ATMOS PROCESS"/>
    <x v="0"/>
    <x v="81"/>
    <x v="0"/>
    <n v="-12058.36"/>
    <n v="0"/>
    <n v="0"/>
    <n v="0"/>
  </r>
  <r>
    <x v="6"/>
    <n v="2630003000"/>
    <s v="AQUATIC&amp;FISHERY SCIENC"/>
    <x v="118"/>
    <s v="S"/>
    <n v="668330"/>
    <s v="SUPERSNPS II SUB"/>
    <x v="10"/>
    <x v="82"/>
    <x v="0"/>
    <n v="0"/>
    <n v="0.01"/>
    <n v="0"/>
    <n v="0"/>
  </r>
  <r>
    <x v="6"/>
    <n v="2630003000"/>
    <s v="AQUATIC&amp;FISHERY SCIENC"/>
    <x v="119"/>
    <s v="P"/>
    <n v="630904"/>
    <s v="CECS IN PUGET SOUND"/>
    <x v="0"/>
    <x v="75"/>
    <x v="0"/>
    <n v="0"/>
    <n v="0"/>
    <n v="0"/>
    <n v="0"/>
  </r>
  <r>
    <x v="6"/>
    <n v="2630008000"/>
    <s v="ENVRMNTL &amp; FOREST SCI"/>
    <x v="120"/>
    <m/>
    <m/>
    <s v="CNF MONITORING"/>
    <x v="17"/>
    <x v="83"/>
    <x v="0"/>
    <n v="0"/>
    <n v="0"/>
    <n v="0"/>
    <n v="0"/>
  </r>
  <r>
    <x v="6"/>
    <n v="2630010000"/>
    <s v="MARINE PROGRAMS OFFICE"/>
    <x v="121"/>
    <m/>
    <m/>
    <s v="DNR MSP"/>
    <x v="0"/>
    <x v="74"/>
    <x v="0"/>
    <n v="0"/>
    <n v="228.9"/>
    <n v="0"/>
    <n v="0"/>
  </r>
  <r>
    <x v="6"/>
    <n v="2630008000"/>
    <s v="ENVRMNTL &amp; FOREST SCI"/>
    <x v="122"/>
    <m/>
    <m/>
    <s v="URBAN COUGARS"/>
    <x v="0"/>
    <x v="84"/>
    <x v="0"/>
    <n v="0"/>
    <n v="0"/>
    <n v="0"/>
    <n v="0"/>
  </r>
  <r>
    <x v="6"/>
    <n v="2630003000"/>
    <s v="AQUATIC&amp;FISHERY SCIENC"/>
    <x v="123"/>
    <m/>
    <m/>
    <s v="COASST MARINE DEBRIS"/>
    <x v="0"/>
    <x v="85"/>
    <x v="0"/>
    <n v="0"/>
    <n v="0"/>
    <n v="2213.85"/>
    <n v="0"/>
  </r>
  <r>
    <x v="6"/>
    <n v="2630008000"/>
    <s v="ENVRMNTL &amp; FOREST SCI"/>
    <x v="124"/>
    <m/>
    <m/>
    <s v="NPCLE 2015-17"/>
    <x v="0"/>
    <x v="86"/>
    <x v="0"/>
    <n v="0"/>
    <n v="434.45"/>
    <n v="200.01"/>
    <n v="0"/>
  </r>
  <r>
    <x v="6"/>
    <n v="2630003000"/>
    <s v="AQUATIC&amp;FISHERY SCIENC"/>
    <x v="125"/>
    <s v="P"/>
    <n v="668330"/>
    <s v="CHINOOK SUPERSNPS II"/>
    <x v="0"/>
    <x v="82"/>
    <x v="0"/>
    <n v="0"/>
    <n v="7.01"/>
    <n v="0"/>
    <n v="0"/>
  </r>
  <r>
    <x v="6"/>
    <n v="2630003000"/>
    <s v="AQUATIC&amp;FISHERY SCIENC"/>
    <x v="126"/>
    <m/>
    <m/>
    <s v="EMBRYO OLFACTION"/>
    <x v="0"/>
    <x v="87"/>
    <x v="0"/>
    <n v="0"/>
    <n v="786.92"/>
    <n v="0"/>
    <n v="0"/>
  </r>
  <r>
    <x v="6"/>
    <n v="2630003000"/>
    <s v="AQUATIC&amp;FISHERY SCIENC"/>
    <x v="127"/>
    <s v="P"/>
    <n v="634704"/>
    <s v="LAKE WA PREDATION II"/>
    <x v="0"/>
    <x v="75"/>
    <x v="0"/>
    <n v="0"/>
    <n v="0"/>
    <n v="17453"/>
    <n v="-817.69"/>
  </r>
  <r>
    <x v="6"/>
    <n v="2630015011"/>
    <s v="EARTHLAB"/>
    <x v="128"/>
    <m/>
    <m/>
    <s v="DOI NW CLIMATE CENTER"/>
    <x v="0"/>
    <x v="88"/>
    <x v="0"/>
    <n v="0"/>
    <n v="0"/>
    <n v="0"/>
    <n v="-11617.75"/>
  </r>
  <r>
    <x v="6"/>
    <n v="2630008000"/>
    <s v="ENVRMNTL &amp; FOREST SCI"/>
    <x v="129"/>
    <m/>
    <m/>
    <s v="KSAFA AGREEMENT"/>
    <x v="0"/>
    <x v="89"/>
    <x v="0"/>
    <n v="0"/>
    <n v="0"/>
    <n v="0"/>
    <n v="-24.24"/>
  </r>
  <r>
    <x v="6"/>
    <n v="2630003000"/>
    <s v="AQUATIC&amp;FISHERY SCIENC"/>
    <x v="130"/>
    <m/>
    <m/>
    <s v="ENVIRONMENTAL IMPACTS"/>
    <x v="11"/>
    <x v="90"/>
    <x v="0"/>
    <n v="0"/>
    <n v="0"/>
    <n v="0"/>
    <n v="-2.88"/>
  </r>
  <r>
    <x v="6"/>
    <n v="2630004000"/>
    <s v="ATM SCI"/>
    <x v="131"/>
    <m/>
    <m/>
    <s v="RWIS 8 - 2015-2017"/>
    <x v="0"/>
    <x v="91"/>
    <x v="0"/>
    <n v="0"/>
    <n v="0"/>
    <n v="0"/>
    <n v="-1866.35"/>
  </r>
  <r>
    <x v="6"/>
    <n v="2630003000"/>
    <s v="AQUATIC&amp;FISHERY SCIENC"/>
    <x v="132"/>
    <s v="S"/>
    <n v="636620"/>
    <s v="COASST ALEA 15-17 SUB"/>
    <x v="0"/>
    <x v="85"/>
    <x v="0"/>
    <n v="0"/>
    <n v="0"/>
    <n v="0"/>
    <n v="0"/>
  </r>
  <r>
    <x v="6"/>
    <n v="2630004000"/>
    <s v="ATM SCI"/>
    <x v="133"/>
    <m/>
    <m/>
    <s v="AMS FELLOWSHIPS"/>
    <x v="4"/>
    <x v="92"/>
    <x v="0"/>
    <n v="0"/>
    <n v="0"/>
    <n v="-376839.75"/>
    <n v="-21447.16"/>
  </r>
  <r>
    <x v="6"/>
    <n v="2630005000"/>
    <s v="JISAO MAIN"/>
    <x v="134"/>
    <s v="P"/>
    <n v="620479"/>
    <s v="JISAO TASK 1-11"/>
    <x v="0"/>
    <x v="93"/>
    <x v="0"/>
    <n v="0"/>
    <n v="0"/>
    <n v="0"/>
    <n v="-44.6"/>
  </r>
  <r>
    <x v="6"/>
    <n v="2630003000"/>
    <s v="AQUATIC&amp;FISHERY SCIENC"/>
    <x v="135"/>
    <m/>
    <m/>
    <s v="PROCELLACOR SAFETY"/>
    <x v="0"/>
    <x v="79"/>
    <x v="0"/>
    <n v="0"/>
    <n v="0"/>
    <n v="664.59"/>
    <n v="0"/>
  </r>
  <r>
    <x v="6"/>
    <n v="2630004000"/>
    <s v="ATM SCI"/>
    <x v="136"/>
    <s v="S"/>
    <n v="662126"/>
    <s v="MODEL ATMOS PROC-SUB"/>
    <x v="0"/>
    <x v="93"/>
    <x v="0"/>
    <n v="0"/>
    <n v="0"/>
    <n v="0"/>
    <n v="0"/>
  </r>
  <r>
    <x v="6"/>
    <n v="2630013000"/>
    <s v="FRIDAY HARBOR LABS"/>
    <x v="137"/>
    <s v="S"/>
    <n v="637462"/>
    <s v="SHORELINE BIOTA 2 SUB"/>
    <x v="0"/>
    <x v="94"/>
    <x v="0"/>
    <n v="0"/>
    <n v="1727.11"/>
    <n v="0"/>
    <n v="0"/>
  </r>
  <r>
    <x v="6"/>
    <n v="2630003000"/>
    <s v="AQUATIC&amp;FISHERY SCIENC"/>
    <x v="138"/>
    <s v="P"/>
    <n v="636620"/>
    <s v="COASST ALEA 15-17"/>
    <x v="0"/>
    <x v="75"/>
    <x v="0"/>
    <n v="0"/>
    <n v="0"/>
    <n v="0"/>
    <n v="0"/>
  </r>
  <r>
    <x v="7"/>
    <n v="2660217000"/>
    <s v="NEUROSCIENCE"/>
    <x v="139"/>
    <m/>
    <m/>
    <s v="NEURO SCRI 15-17"/>
    <x v="0"/>
    <x v="95"/>
    <x v="0"/>
    <n v="0"/>
    <n v="7238.26"/>
    <n v="0"/>
    <n v="0"/>
  </r>
  <r>
    <x v="8"/>
    <n v="2670002090"/>
    <s v="ISCHOOL RESEARCH"/>
    <x v="140"/>
    <s v="P"/>
    <n v="633628"/>
    <s v="PLA PROJECT OUTCOME"/>
    <x v="2"/>
    <x v="96"/>
    <x v="0"/>
    <n v="0"/>
    <n v="0"/>
    <n v="0"/>
    <n v="-0.09"/>
  </r>
  <r>
    <x v="8"/>
    <n v="2670002090"/>
    <s v="ISCHOOL RESEARCH"/>
    <x v="141"/>
    <m/>
    <m/>
    <s v="COST-EFFECTIVE SOLUTIO"/>
    <x v="0"/>
    <x v="97"/>
    <x v="0"/>
    <n v="0"/>
    <n v="0"/>
    <n v="11938"/>
    <n v="-1.22"/>
  </r>
  <r>
    <x v="8"/>
    <n v="2670002000"/>
    <s v="ISCHOOL RESEARCH"/>
    <x v="142"/>
    <m/>
    <m/>
    <s v="NATIVE AMERICAN CENTER"/>
    <x v="8"/>
    <x v="98"/>
    <x v="0"/>
    <n v="0"/>
    <n v="0"/>
    <n v="0"/>
    <n v="-681.62"/>
  </r>
  <r>
    <x v="8"/>
    <n v="2670002100"/>
    <s v="ISCHOOL RESEARCH"/>
    <x v="143"/>
    <m/>
    <m/>
    <s v="PNNL"/>
    <x v="4"/>
    <x v="99"/>
    <x v="0"/>
    <n v="0"/>
    <n v="0"/>
    <n v="0"/>
    <n v="-0.01"/>
  </r>
  <r>
    <x v="8"/>
    <n v="2670002090"/>
    <s v="ISCHOOL RESEARCH"/>
    <x v="144"/>
    <s v="S"/>
    <n v="633628"/>
    <s v="PLA PROJECT OUTCOMESUB"/>
    <x v="2"/>
    <x v="96"/>
    <x v="0"/>
    <n v="0"/>
    <n v="16102.19"/>
    <n v="0"/>
    <n v="0"/>
  </r>
  <r>
    <x v="9"/>
    <n v="2680001000"/>
    <s v="LAW"/>
    <x v="145"/>
    <m/>
    <m/>
    <s v="ZIKA ETHICS PROJECT"/>
    <x v="0"/>
    <x v="100"/>
    <x v="0"/>
    <n v="0"/>
    <n v="0"/>
    <n v="16376.67"/>
    <n v="0"/>
  </r>
  <r>
    <x v="9"/>
    <n v="2680001000"/>
    <s v="LAW"/>
    <x v="146"/>
    <m/>
    <m/>
    <s v="ETHICAL ISSUES"/>
    <x v="6"/>
    <x v="100"/>
    <x v="0"/>
    <n v="0"/>
    <n v="41364.1"/>
    <n v="0"/>
    <n v="0"/>
  </r>
  <r>
    <x v="10"/>
    <n v="2700001050"/>
    <s v="EVANS SCH PUBPOL &amp; GOV"/>
    <x v="147"/>
    <m/>
    <m/>
    <s v="IZA"/>
    <x v="7"/>
    <x v="101"/>
    <x v="0"/>
    <n v="0"/>
    <n v="67096.78"/>
    <n v="10049.1"/>
    <n v="0"/>
  </r>
  <r>
    <x v="11"/>
    <n v="2720001000"/>
    <s v="SCHOOL OF SOCIAL WORK"/>
    <x v="148"/>
    <s v="S"/>
    <n v="632926"/>
    <s v="xxxADVxxxJPM CAREER PA"/>
    <x v="0"/>
    <x v="102"/>
    <x v="0"/>
    <n v="0"/>
    <n v="23602.34"/>
    <n v="0"/>
    <n v="0"/>
  </r>
  <r>
    <x v="11"/>
    <n v="2720001000"/>
    <s v="SCHOOL OF SOCIAL WORK"/>
    <x v="149"/>
    <m/>
    <m/>
    <s v="WWF-FOREFRONT"/>
    <x v="0"/>
    <x v="103"/>
    <x v="0"/>
    <n v="0"/>
    <n v="0"/>
    <n v="0"/>
    <n v="0"/>
  </r>
  <r>
    <x v="11"/>
    <n v="2720001000"/>
    <s v="SCHOOL OF SOCIAL WORK"/>
    <x v="150"/>
    <s v="S"/>
    <n v="639122"/>
    <s v="xxxADVxxxINTERSTATE TE"/>
    <x v="0"/>
    <x v="102"/>
    <x v="0"/>
    <n v="0"/>
    <n v="0"/>
    <n v="0"/>
    <n v="-1901.53"/>
  </r>
  <r>
    <x v="11"/>
    <n v="2720001000"/>
    <s v="SCHOOL OF SOCIAL WORK"/>
    <x v="151"/>
    <s v="S"/>
    <n v="634922"/>
    <s v="MA STUDY 04061"/>
    <x v="0"/>
    <x v="102"/>
    <x v="0"/>
    <n v="0"/>
    <n v="5458.59"/>
    <n v="0"/>
    <n v="0"/>
  </r>
  <r>
    <x v="11"/>
    <n v="2720001000"/>
    <s v="SCHOOL OF SOCIAL WORK"/>
    <x v="152"/>
    <s v="S"/>
    <n v="633936"/>
    <s v="IES SPECIAL ED"/>
    <x v="0"/>
    <x v="102"/>
    <x v="0"/>
    <n v="0"/>
    <n v="23796.87"/>
    <n v="0"/>
    <n v="0"/>
  </r>
  <r>
    <x v="11"/>
    <n v="2720001010"/>
    <s v="SCHOOL OF SOCIAL WORK"/>
    <x v="153"/>
    <s v="P"/>
    <n v="623225"/>
    <s v="GEDI II"/>
    <x v="0"/>
    <x v="104"/>
    <x v="0"/>
    <n v="0"/>
    <n v="0"/>
    <n v="0"/>
    <n v="0"/>
  </r>
  <r>
    <x v="11"/>
    <n v="2720001000"/>
    <s v="SCHOOL OF SOCIAL WORK"/>
    <x v="154"/>
    <s v="S"/>
    <n v="631630"/>
    <s v="ARNOLD SALARY SPIKING"/>
    <x v="0"/>
    <x v="105"/>
    <x v="0"/>
    <n v="0"/>
    <n v="0"/>
    <n v="0"/>
    <n v="-1065.3900000000001"/>
  </r>
  <r>
    <x v="11"/>
    <n v="2720001010"/>
    <s v="SCHOOL OF SOCIAL WORK"/>
    <x v="155"/>
    <s v="S"/>
    <n v="623225"/>
    <s v="GEDI AU"/>
    <x v="3"/>
    <x v="104"/>
    <x v="0"/>
    <n v="0"/>
    <n v="0"/>
    <n v="0"/>
    <n v="0"/>
  </r>
  <r>
    <x v="11"/>
    <n v="2720001010"/>
    <s v="SCHOOL OF SOCIAL WORK"/>
    <x v="156"/>
    <m/>
    <m/>
    <s v="COLORADO ECTC"/>
    <x v="0"/>
    <x v="106"/>
    <x v="18"/>
    <n v="0"/>
    <n v="1215"/>
    <n v="0"/>
    <n v="0"/>
  </r>
  <r>
    <x v="11"/>
    <n v="2720001010"/>
    <s v="SCHOOL OF SOCIAL WORK"/>
    <x v="157"/>
    <s v="S"/>
    <n v="623225"/>
    <s v="GEDI II"/>
    <x v="3"/>
    <x v="104"/>
    <x v="0"/>
    <n v="0"/>
    <n v="0"/>
    <n v="0"/>
    <n v="0"/>
  </r>
  <r>
    <x v="11"/>
    <n v="2720001010"/>
    <s v="SCHOOL OF SOCIAL WORK"/>
    <x v="158"/>
    <s v="S"/>
    <n v="623225"/>
    <s v="GEDI DC"/>
    <x v="3"/>
    <x v="104"/>
    <x v="0"/>
    <n v="0"/>
    <n v="0"/>
    <n v="0"/>
    <n v="0"/>
  </r>
  <r>
    <x v="11"/>
    <n v="2720001010"/>
    <s v="SCHOOL OF SOCIAL WORK"/>
    <x v="159"/>
    <s v="S"/>
    <n v="623225"/>
    <s v="GEDI SUMMER INTERNS"/>
    <x v="18"/>
    <x v="104"/>
    <x v="0"/>
    <n v="0"/>
    <n v="0"/>
    <n v="0"/>
    <n v="0"/>
  </r>
  <r>
    <x v="11"/>
    <n v="2720001010"/>
    <s v="SCHOOL OF SOCIAL WORK"/>
    <x v="160"/>
    <m/>
    <m/>
    <s v="TEXAS LOCATING UTMB"/>
    <x v="0"/>
    <x v="107"/>
    <x v="0"/>
    <n v="0"/>
    <n v="0"/>
    <n v="2100.52"/>
    <n v="-338.48"/>
  </r>
  <r>
    <x v="11"/>
    <n v="2720001000"/>
    <s v="SCHOOL OF SOCIAL WORK"/>
    <x v="161"/>
    <m/>
    <m/>
    <s v="YOUTH SUICIDE PREVENT"/>
    <x v="0"/>
    <x v="108"/>
    <x v="0"/>
    <n v="0"/>
    <n v="0"/>
    <n v="1397.51"/>
    <n v="0"/>
  </r>
  <r>
    <x v="11"/>
    <n v="2720001010"/>
    <s v="SCHOOL OF SOCIAL WORK"/>
    <x v="162"/>
    <m/>
    <m/>
    <s v="COMM INVESTED UMN"/>
    <x v="0"/>
    <x v="106"/>
    <x v="0"/>
    <n v="0"/>
    <n v="5308.66"/>
    <n v="0"/>
    <n v="0"/>
  </r>
  <r>
    <x v="12"/>
    <n v="3010221010"/>
    <s v="REGIONAL PRIMATE CTR"/>
    <x v="163"/>
    <s v="S"/>
    <n v="618256"/>
    <s v="PRIMATE PATHOLOGY INCO"/>
    <x v="2"/>
    <x v="109"/>
    <x v="19"/>
    <n v="0"/>
    <n v="123906.83"/>
    <n v="0"/>
    <n v="0"/>
  </r>
  <r>
    <x v="12"/>
    <n v="3010221010"/>
    <s v="REGIONAL PRIMATE CTR"/>
    <x v="164"/>
    <s v="S"/>
    <n v="618256"/>
    <s v="PRIM CTR - PET"/>
    <x v="2"/>
    <x v="110"/>
    <x v="0"/>
    <n v="0"/>
    <n v="8229.2999999999993"/>
    <n v="0"/>
    <n v="0"/>
  </r>
  <r>
    <x v="12"/>
    <n v="3010221010"/>
    <s v="REGIONAL PRIMATE CTR"/>
    <x v="165"/>
    <s v="S"/>
    <n v="618256"/>
    <s v="CENTER B RATE INCOME"/>
    <x v="2"/>
    <x v="111"/>
    <x v="20"/>
    <n v="0"/>
    <n v="0"/>
    <n v="0"/>
    <n v="-770403.66"/>
  </r>
  <r>
    <x v="12"/>
    <n v="3010221010"/>
    <s v="REGIONAL PRIMATE CTR"/>
    <x v="166"/>
    <s v="P"/>
    <n v="618256"/>
    <s v="WANPRC YEAR 55"/>
    <x v="2"/>
    <x v="112"/>
    <x v="0"/>
    <n v="0"/>
    <n v="0"/>
    <n v="0"/>
    <n v="0"/>
  </r>
  <r>
    <x v="12"/>
    <n v="3010221010"/>
    <s v="REGIONAL PRIMATE CTR"/>
    <x v="167"/>
    <s v="S"/>
    <n v="618256"/>
    <s v="PRIMATE DIAG SVC LAB"/>
    <x v="2"/>
    <x v="113"/>
    <x v="21"/>
    <n v="0"/>
    <n v="116653.89"/>
    <n v="0"/>
    <n v="0"/>
  </r>
  <r>
    <x v="12"/>
    <n v="3010221010"/>
    <s v="REGIONAL PRIMATE CTR"/>
    <x v="168"/>
    <s v="S"/>
    <n v="618256"/>
    <s v="SEATTLE COLONY INCOME"/>
    <x v="2"/>
    <x v="111"/>
    <x v="22"/>
    <n v="0"/>
    <n v="980839.52"/>
    <n v="0"/>
    <n v="0"/>
  </r>
  <r>
    <x v="12"/>
    <n v="3010221010"/>
    <s v="REGIONAL PRIMATE CTR"/>
    <x v="169"/>
    <s v="S"/>
    <n v="618256"/>
    <s v="BSTL-INCOME"/>
    <x v="2"/>
    <x v="114"/>
    <x v="0"/>
    <n v="0"/>
    <n v="652.48"/>
    <n v="0"/>
    <n v="0"/>
  </r>
  <r>
    <x v="12"/>
    <n v="3010219000"/>
    <s v="CHDD ADMINISTRATION"/>
    <x v="170"/>
    <s v="P"/>
    <n v="635732"/>
    <s v="DSB 2015-2017 PARENT"/>
    <x v="0"/>
    <x v="115"/>
    <x v="0"/>
    <n v="0"/>
    <n v="40782"/>
    <n v="0"/>
    <n v="0"/>
  </r>
  <r>
    <x v="12"/>
    <n v="3010221010"/>
    <s v="REGIONAL PRIMATE CTR"/>
    <x v="171"/>
    <s v="S"/>
    <n v="618256"/>
    <s v="SIV/HIV SEA LAB INCOME"/>
    <x v="2"/>
    <x v="116"/>
    <x v="23"/>
    <n v="0"/>
    <n v="0"/>
    <n v="0"/>
    <n v="-447662.33"/>
  </r>
  <r>
    <x v="12"/>
    <n v="3010219000"/>
    <s v="CHDD ADMINISTRATION"/>
    <x v="172"/>
    <s v="S"/>
    <n v="635732"/>
    <s v="YOUNGER BLIND 5 16-17"/>
    <x v="0"/>
    <x v="115"/>
    <x v="0"/>
    <n v="0"/>
    <n v="0"/>
    <n v="28442.880000000001"/>
    <n v="0"/>
  </r>
  <r>
    <x v="12"/>
    <n v="3010221010"/>
    <s v="REGIONAL PRIMATE CTR"/>
    <x v="173"/>
    <s v="S"/>
    <n v="618256"/>
    <s v="SEATTLE GENOMICS"/>
    <x v="2"/>
    <x v="117"/>
    <x v="24"/>
    <n v="0"/>
    <n v="0"/>
    <n v="0"/>
    <n v="-111252.53"/>
  </r>
  <r>
    <x v="12"/>
    <n v="3010219000"/>
    <s v="CHDD ADMINISTRATION"/>
    <x v="174"/>
    <s v="S"/>
    <n v="635732"/>
    <s v="ILOB YR5 15-16"/>
    <x v="3"/>
    <x v="115"/>
    <x v="0"/>
    <n v="0"/>
    <n v="10.96"/>
    <n v="0"/>
    <n v="0"/>
  </r>
  <r>
    <x v="12"/>
    <n v="3010219000"/>
    <s v="CHDD ADMINISTRATION"/>
    <x v="175"/>
    <s v="S"/>
    <n v="635732"/>
    <s v="SRC YR 5 15-16"/>
    <x v="3"/>
    <x v="115"/>
    <x v="0"/>
    <n v="0"/>
    <n v="0"/>
    <n v="0"/>
    <n v="0"/>
  </r>
  <r>
    <x v="12"/>
    <n v="3010219000"/>
    <s v="CHDD ADMINISTRATION"/>
    <x v="176"/>
    <s v="S"/>
    <n v="635732"/>
    <s v="ILOB YR6 16-17"/>
    <x v="0"/>
    <x v="115"/>
    <x v="0"/>
    <n v="0"/>
    <n v="0"/>
    <n v="0"/>
    <n v="-555.85"/>
  </r>
  <r>
    <x v="12"/>
    <n v="3010219010"/>
    <s v="CHDD ADMINISTRATION"/>
    <x v="177"/>
    <m/>
    <m/>
    <s v="ARC FELLOWSHIP 16-17"/>
    <x v="0"/>
    <x v="118"/>
    <x v="0"/>
    <n v="0"/>
    <n v="0"/>
    <n v="0"/>
    <n v="-129.47999999999999"/>
  </r>
  <r>
    <x v="12"/>
    <n v="3010221010"/>
    <s v="REGIONAL PRIMATE CTR"/>
    <x v="178"/>
    <s v="P"/>
    <n v="627124"/>
    <s v="C06-WESTERN"/>
    <x v="19"/>
    <x v="111"/>
    <x v="0"/>
    <n v="0"/>
    <n v="0"/>
    <n v="0"/>
    <n v="0"/>
  </r>
  <r>
    <x v="12"/>
    <n v="3010219010"/>
    <s v="CHDD ADMINISTRATION"/>
    <x v="179"/>
    <m/>
    <m/>
    <s v="ALASKA LEND 2016-2021"/>
    <x v="0"/>
    <x v="118"/>
    <x v="0"/>
    <n v="0"/>
    <n v="0"/>
    <n v="2085.34"/>
    <n v="0"/>
  </r>
  <r>
    <x v="12"/>
    <n v="3010219000"/>
    <s v="CHDD ADMINISTRATION"/>
    <x v="180"/>
    <s v="S"/>
    <n v="635732"/>
    <s v="SRC YR 6 16-17"/>
    <x v="0"/>
    <x v="115"/>
    <x v="0"/>
    <n v="0"/>
    <n v="0"/>
    <n v="1666.41"/>
    <n v="0"/>
  </r>
  <r>
    <x v="12"/>
    <n v="3010221010"/>
    <s v="REGIONAL PRIMATE CTR"/>
    <x v="181"/>
    <s v="S"/>
    <n v="618256"/>
    <s v="BIOELE SVCS INCOME"/>
    <x v="2"/>
    <x v="119"/>
    <x v="25"/>
    <n v="0"/>
    <n v="0"/>
    <n v="0"/>
    <n v="-57903.91"/>
  </r>
  <r>
    <x v="12"/>
    <n v="3010219010"/>
    <s v="CHDD ADMINISTRATION"/>
    <x v="182"/>
    <s v="P"/>
    <n v="675319"/>
    <s v="LEND 16-17"/>
    <x v="0"/>
    <x v="118"/>
    <x v="0"/>
    <n v="0"/>
    <n v="0"/>
    <n v="0"/>
    <n v="0"/>
  </r>
  <r>
    <x v="12"/>
    <n v="3010219000"/>
    <s v="CHDD ADMINISTRATION"/>
    <x v="183"/>
    <m/>
    <m/>
    <s v="UCEDD 2016-2017"/>
    <x v="0"/>
    <x v="120"/>
    <x v="0"/>
    <n v="0"/>
    <n v="0"/>
    <n v="0"/>
    <n v="0"/>
  </r>
  <r>
    <x v="12"/>
    <n v="3010221010"/>
    <s v="REGIONAL PRIMATE CTR"/>
    <x v="184"/>
    <s v="S"/>
    <n v="618256"/>
    <s v="NonCom PriceListSrchrg"/>
    <x v="2"/>
    <x v="121"/>
    <x v="26"/>
    <n v="0"/>
    <n v="161164.69"/>
    <n v="0"/>
    <n v="0"/>
  </r>
  <r>
    <x v="12"/>
    <n v="3010221010"/>
    <s v="REGIONAL PRIMATE CTR"/>
    <x v="185"/>
    <s v="S"/>
    <n v="618256"/>
    <s v="LSRII INCOME"/>
    <x v="2"/>
    <x v="122"/>
    <x v="27"/>
    <n v="0"/>
    <n v="6974.64"/>
    <n v="0"/>
    <n v="0"/>
  </r>
  <r>
    <x v="12"/>
    <n v="3010221010"/>
    <s v="REGIONAL PRIMATE CTR"/>
    <x v="186"/>
    <s v="S"/>
    <n v="618256"/>
    <s v="OFF-SITE BREEDING CLNY"/>
    <x v="2"/>
    <x v="123"/>
    <x v="28"/>
    <n v="0"/>
    <n v="0"/>
    <n v="0"/>
    <n v="-876886.05"/>
  </r>
  <r>
    <x v="12"/>
    <n v="3010219010"/>
    <s v="CHDD ADMINISTRATION"/>
    <x v="187"/>
    <s v="S"/>
    <n v="675319"/>
    <s v="LEND-PARTIC SUP"/>
    <x v="0"/>
    <x v="118"/>
    <x v="0"/>
    <n v="0"/>
    <n v="0"/>
    <n v="0"/>
    <n v="0"/>
  </r>
  <r>
    <x v="12"/>
    <n v="3010222010"/>
    <s v="ALC/DRUG ABUSE INSTIT"/>
    <x v="188"/>
    <m/>
    <m/>
    <s v="PCAP 15-17"/>
    <x v="0"/>
    <x v="124"/>
    <x v="0"/>
    <n v="0"/>
    <n v="0"/>
    <n v="0"/>
    <n v="-3992.87"/>
  </r>
  <r>
    <x v="12"/>
    <n v="3010219010"/>
    <s v="CHDD ADMINISTRATION"/>
    <x v="189"/>
    <s v="S"/>
    <n v="675319"/>
    <s v="LEND-AUDIO"/>
    <x v="0"/>
    <x v="118"/>
    <x v="0"/>
    <n v="0"/>
    <n v="0"/>
    <n v="0"/>
    <n v="0"/>
  </r>
  <r>
    <x v="12"/>
    <n v="3010221010"/>
    <s v="REGIONAL PRIMATE CTR"/>
    <x v="190"/>
    <s v="S"/>
    <n v="618256"/>
    <s v="NPRC OUTSIDE SERVICES"/>
    <x v="2"/>
    <x v="111"/>
    <x v="29"/>
    <n v="0"/>
    <n v="40514.29"/>
    <n v="0"/>
    <n v="0"/>
  </r>
  <r>
    <x v="12"/>
    <n v="3010221010"/>
    <s v="REGIONAL PRIMATE CTR"/>
    <x v="191"/>
    <m/>
    <m/>
    <s v="KEAN KYMAB GVHD"/>
    <x v="20"/>
    <x v="125"/>
    <x v="0"/>
    <n v="0"/>
    <n v="0"/>
    <n v="0"/>
    <n v="-185200.54"/>
  </r>
  <r>
    <x v="12"/>
    <n v="3010219000"/>
    <s v="CHDD ADMINISTRATION"/>
    <x v="192"/>
    <s v="S"/>
    <n v="635732"/>
    <s v="YOUNGER BLIND 5 15-16"/>
    <x v="3"/>
    <x v="115"/>
    <x v="0"/>
    <n v="0"/>
    <n v="0"/>
    <n v="0"/>
    <n v="0"/>
  </r>
  <r>
    <x v="13"/>
    <n v="3020001000"/>
    <s v="ORAL HEALTH SCIENCES"/>
    <x v="193"/>
    <m/>
    <m/>
    <s v="WT MENTORING AWARD"/>
    <x v="0"/>
    <x v="126"/>
    <x v="0"/>
    <n v="0"/>
    <n v="0"/>
    <n v="0"/>
    <n v="0"/>
  </r>
  <r>
    <x v="13"/>
    <n v="3020009000"/>
    <s v="PEDIATRIC DENTISTRY"/>
    <x v="194"/>
    <m/>
    <m/>
    <s v="DENTAL HOME DAY 2016"/>
    <x v="0"/>
    <x v="127"/>
    <x v="0"/>
    <n v="0"/>
    <n v="983.96"/>
    <n v="0"/>
    <n v="0"/>
  </r>
  <r>
    <x v="13"/>
    <n v="3020003000"/>
    <s v="ENDODONTICS"/>
    <x v="195"/>
    <m/>
    <m/>
    <s v="REGENERATIVE ENDO"/>
    <x v="7"/>
    <x v="128"/>
    <x v="0"/>
    <n v="0"/>
    <n v="20385.740000000002"/>
    <n v="0"/>
    <n v="0"/>
  </r>
  <r>
    <x v="13"/>
    <n v="3020009000"/>
    <s v="PEDIATRIC DENTISTRY"/>
    <x v="196"/>
    <s v="P"/>
    <n v="630544"/>
    <s v="ICON DMG"/>
    <x v="8"/>
    <x v="129"/>
    <x v="0"/>
    <n v="0"/>
    <n v="0"/>
    <n v="0"/>
    <n v="-17718.14"/>
  </r>
  <r>
    <x v="13"/>
    <n v="3020014050"/>
    <s v="DENTISTRY-DEANS OFFICE"/>
    <x v="197"/>
    <m/>
    <m/>
    <s v="T90 ORAL HLTH TRNG YR5"/>
    <x v="0"/>
    <x v="130"/>
    <x v="0"/>
    <n v="-1741.7"/>
    <n v="0"/>
    <n v="0"/>
    <n v="0"/>
  </r>
  <r>
    <x v="14"/>
    <n v="3040110000"/>
    <s v="ANESTHESIOLGY&amp;PAIN MED"/>
    <x v="198"/>
    <m/>
    <m/>
    <s v="MMT PED TBI"/>
    <x v="0"/>
    <x v="131"/>
    <x v="0"/>
    <n v="0"/>
    <n v="0"/>
    <n v="10419.58"/>
    <n v="-0.53"/>
  </r>
  <r>
    <x v="14"/>
    <n v="3040112101"/>
    <s v="DEPARTMENT OF MEDICINE"/>
    <x v="199"/>
    <m/>
    <m/>
    <s v="DBAF - ABKOWITZ"/>
    <x v="2"/>
    <x v="132"/>
    <x v="0"/>
    <n v="0"/>
    <n v="0.42"/>
    <n v="0"/>
    <n v="0"/>
  </r>
  <r>
    <x v="14"/>
    <n v="3040112040"/>
    <s v="DEPARTMENT OF MEDICINE"/>
    <x v="200"/>
    <m/>
    <m/>
    <s v="ABIOMED FLW FY17"/>
    <x v="0"/>
    <x v="133"/>
    <x v="0"/>
    <n v="0"/>
    <n v="1147.17"/>
    <n v="0"/>
    <n v="0"/>
  </r>
  <r>
    <x v="14"/>
    <n v="3040448160"/>
    <s v="GENOME SCIENCES"/>
    <x v="201"/>
    <s v="S"/>
    <n v="610250"/>
    <s v="CORE A MACCOSS"/>
    <x v="0"/>
    <x v="134"/>
    <x v="0"/>
    <n v="0"/>
    <n v="0"/>
    <n v="0"/>
    <n v="0"/>
  </r>
  <r>
    <x v="14"/>
    <n v="3040912103"/>
    <s v="815 MED"/>
    <x v="202"/>
    <s v="S"/>
    <n v="610325"/>
    <s v="CORE A SLU- BECKER"/>
    <x v="0"/>
    <x v="135"/>
    <x v="0"/>
    <n v="0"/>
    <n v="0"/>
    <n v="0"/>
    <n v="0"/>
  </r>
  <r>
    <x v="14"/>
    <n v="3040118120"/>
    <s v="PEDIATRICS"/>
    <x v="203"/>
    <s v="P"/>
    <n v="630342"/>
    <s v="HEAL"/>
    <x v="0"/>
    <x v="136"/>
    <x v="0"/>
    <n v="0"/>
    <n v="0"/>
    <n v="0"/>
    <n v="0"/>
  </r>
  <r>
    <x v="14"/>
    <n v="3041042253"/>
    <s v="ROSEN MICRO"/>
    <x v="204"/>
    <m/>
    <m/>
    <s v="KATZE NSF RAPID"/>
    <x v="21"/>
    <x v="137"/>
    <x v="0"/>
    <n v="0"/>
    <n v="0"/>
    <n v="0"/>
    <n v="-19884.7"/>
  </r>
  <r>
    <x v="14"/>
    <n v="3040112111"/>
    <s v="DEPARTMENT OF MEDICINE"/>
    <x v="205"/>
    <m/>
    <m/>
    <s v="GENETIC FELLOW"/>
    <x v="0"/>
    <x v="138"/>
    <x v="0"/>
    <n v="0"/>
    <n v="0"/>
    <n v="0"/>
    <n v="-6040.85"/>
  </r>
  <r>
    <x v="14"/>
    <n v="3040449030"/>
    <s v="GLOBAL HEALTH"/>
    <x v="206"/>
    <m/>
    <m/>
    <s v="PREP RENAL SAFETY"/>
    <x v="8"/>
    <x v="139"/>
    <x v="30"/>
    <n v="0"/>
    <n v="8980.0499999999993"/>
    <n v="0"/>
    <n v="0"/>
  </r>
  <r>
    <x v="14"/>
    <n v="3040114500"/>
    <s v="OBGYN/ADMIN"/>
    <x v="207"/>
    <s v="P"/>
    <n v="630467"/>
    <s v="GBS INFECTION MECH"/>
    <x v="0"/>
    <x v="140"/>
    <x v="0"/>
    <n v="0"/>
    <n v="0"/>
    <n v="10928.71"/>
    <n v="0"/>
  </r>
  <r>
    <x v="14"/>
    <n v="3040119040"/>
    <s v="PSYCHIATRY ADMIN"/>
    <x v="208"/>
    <m/>
    <m/>
    <s v="GERIATRIC MHR TRAINING"/>
    <x v="0"/>
    <x v="141"/>
    <x v="0"/>
    <n v="0"/>
    <n v="0"/>
    <n v="10487.43"/>
    <n v="0"/>
  </r>
  <r>
    <x v="14"/>
    <n v="3040114500"/>
    <s v="OBGYN/ADMIN"/>
    <x v="209"/>
    <s v="S"/>
    <n v="610463"/>
    <s v="STI CRC DRP VOJTECH"/>
    <x v="0"/>
    <x v="142"/>
    <x v="0"/>
    <n v="0"/>
    <n v="0"/>
    <n v="0"/>
    <n v="0"/>
  </r>
  <r>
    <x v="14"/>
    <n v="3040112041"/>
    <s v="DEPARTMENT OF MEDICINE"/>
    <x v="210"/>
    <m/>
    <m/>
    <s v="SENTINEL STUDY"/>
    <x v="22"/>
    <x v="143"/>
    <x v="0"/>
    <n v="0"/>
    <n v="0"/>
    <n v="0"/>
    <n v="-14945.4"/>
  </r>
  <r>
    <x v="14"/>
    <n v="3040112018"/>
    <s v="DEPARTMENT OF MEDICINE"/>
    <x v="211"/>
    <m/>
    <m/>
    <s v="HMC CHARN 3 FENWAY SUB"/>
    <x v="8"/>
    <x v="144"/>
    <x v="0"/>
    <n v="0"/>
    <n v="0"/>
    <n v="0"/>
    <n v="0"/>
  </r>
  <r>
    <x v="14"/>
    <n v="3040442490"/>
    <s v="MICROBIOLOGY"/>
    <x v="212"/>
    <s v="S"/>
    <n v="627950"/>
    <s v="ERIN ADMIN CORE Y5"/>
    <x v="21"/>
    <x v="145"/>
    <x v="0"/>
    <n v="0"/>
    <n v="0"/>
    <n v="0"/>
    <n v="0"/>
  </r>
  <r>
    <x v="14"/>
    <n v="3041042430"/>
    <s v="ROSEN MICRO"/>
    <x v="213"/>
    <s v="S"/>
    <n v="627785"/>
    <s v="SEAPIP FULLER"/>
    <x v="10"/>
    <x v="122"/>
    <x v="0"/>
    <n v="0"/>
    <n v="0"/>
    <n v="0"/>
    <n v="0"/>
  </r>
  <r>
    <x v="14"/>
    <n v="3041042430"/>
    <s v="ROSEN MICRO"/>
    <x v="214"/>
    <s v="S"/>
    <n v="627785"/>
    <s v="SEAPIP FULLER"/>
    <x v="10"/>
    <x v="122"/>
    <x v="0"/>
    <n v="0"/>
    <n v="0"/>
    <n v="0"/>
    <n v="0"/>
  </r>
  <r>
    <x v="14"/>
    <n v="3040449030"/>
    <s v="GLOBAL HEALTH"/>
    <x v="215"/>
    <s v="S"/>
    <n v="627785"/>
    <s v="SEAPIP LINGAPPA PROJ 3"/>
    <x v="3"/>
    <x v="146"/>
    <x v="0"/>
    <n v="0"/>
    <n v="0"/>
    <n v="0"/>
    <n v="0"/>
  </r>
  <r>
    <x v="14"/>
    <n v="3041042093"/>
    <s v="ROSEN MICRO"/>
    <x v="216"/>
    <s v="S"/>
    <n v="627785"/>
    <s v="SEAPIP MULLINS PROJ 3"/>
    <x v="3"/>
    <x v="147"/>
    <x v="0"/>
    <n v="0"/>
    <n v="0"/>
    <n v="0"/>
    <n v="0"/>
  </r>
  <r>
    <x v="14"/>
    <n v="3040123201"/>
    <s v="SURGERY"/>
    <x v="217"/>
    <m/>
    <m/>
    <s v="VA-LUNG TX DIR SVCS"/>
    <x v="23"/>
    <x v="148"/>
    <x v="0"/>
    <n v="0"/>
    <n v="1588.21"/>
    <n v="0"/>
    <n v="0"/>
  </r>
  <r>
    <x v="14"/>
    <n v="3041033090"/>
    <s v="ROSEN LABMED"/>
    <x v="218"/>
    <s v="S"/>
    <n v="627785"/>
    <s v="SEAPIP ZHU COREC"/>
    <x v="0"/>
    <x v="149"/>
    <x v="0"/>
    <n v="0"/>
    <n v="0"/>
    <n v="0"/>
    <n v="0"/>
  </r>
  <r>
    <x v="14"/>
    <n v="3040448200"/>
    <s v="GENOME SCIENCES"/>
    <x v="219"/>
    <s v="S"/>
    <n v="627217"/>
    <s v="YEAST NOBLE"/>
    <x v="0"/>
    <x v="150"/>
    <x v="0"/>
    <n v="0"/>
    <n v="0"/>
    <n v="0"/>
    <n v="0"/>
  </r>
  <r>
    <x v="14"/>
    <n v="3040442490"/>
    <s v="MICROBIOLOGY"/>
    <x v="220"/>
    <s v="P"/>
    <n v="627950"/>
    <s v="ERIN"/>
    <x v="21"/>
    <x v="145"/>
    <x v="0"/>
    <n v="0"/>
    <n v="0"/>
    <n v="0"/>
    <n v="-0.01"/>
  </r>
  <r>
    <x v="14"/>
    <n v="3040447100"/>
    <s v="IMMUNOLOGY"/>
    <x v="221"/>
    <s v="S"/>
    <n v="610325"/>
    <s v="PROJECT 3-MAIZELS"/>
    <x v="0"/>
    <x v="151"/>
    <x v="0"/>
    <n v="0"/>
    <n v="0"/>
    <n v="0"/>
    <n v="0"/>
  </r>
  <r>
    <x v="14"/>
    <n v="3040122250"/>
    <s v="REHABILITATION MEDICIN"/>
    <x v="222"/>
    <s v="P"/>
    <n v="628006"/>
    <s v="ADA NET KTC ACL"/>
    <x v="0"/>
    <x v="115"/>
    <x v="0"/>
    <n v="0"/>
    <n v="0"/>
    <n v="0"/>
    <n v="0"/>
  </r>
  <r>
    <x v="14"/>
    <n v="3040121200"/>
    <s v="RADIATION ONCOLOGY"/>
    <x v="223"/>
    <m/>
    <m/>
    <s v="RADIONUCLIDE"/>
    <x v="8"/>
    <x v="152"/>
    <x v="31"/>
    <n v="0"/>
    <n v="151.02000000000001"/>
    <n v="0"/>
    <n v="0"/>
  </r>
  <r>
    <x v="14"/>
    <n v="3040449070"/>
    <s v="GLOBAL HEALTH"/>
    <x v="224"/>
    <s v="S"/>
    <n v="627950"/>
    <s v="ERIN PROJ 1 YR5"/>
    <x v="21"/>
    <x v="153"/>
    <x v="0"/>
    <n v="0"/>
    <n v="0"/>
    <n v="0"/>
    <n v="0"/>
  </r>
  <r>
    <x v="14"/>
    <n v="3040442490"/>
    <s v="MICROBIOLOGY"/>
    <x v="225"/>
    <s v="S"/>
    <n v="627950"/>
    <s v="ERIN PROJ 2 YR5"/>
    <x v="21"/>
    <x v="145"/>
    <x v="0"/>
    <n v="0"/>
    <n v="0"/>
    <n v="0"/>
    <n v="-292000"/>
  </r>
  <r>
    <x v="14"/>
    <n v="3040442550"/>
    <s v="MICROBIOLOGY"/>
    <x v="226"/>
    <s v="S"/>
    <n v="627950"/>
    <s v="ERIN ANU PP Y5"/>
    <x v="21"/>
    <x v="154"/>
    <x v="0"/>
    <n v="0"/>
    <n v="0"/>
    <n v="0"/>
    <n v="0"/>
  </r>
  <r>
    <x v="14"/>
    <n v="3040133640"/>
    <s v="LAB MEDICINE"/>
    <x v="227"/>
    <s v="S"/>
    <n v="627950"/>
    <s v="ERIN PROJ 3 YR5"/>
    <x v="24"/>
    <x v="155"/>
    <x v="0"/>
    <n v="0"/>
    <n v="0"/>
    <n v="0"/>
    <n v="-0.01"/>
  </r>
  <r>
    <x v="14"/>
    <n v="3040112018"/>
    <s v="DEPARTMENT OF MEDICINE"/>
    <x v="228"/>
    <s v="S"/>
    <n v="624844"/>
    <s v="APS ADMIN SUPPL"/>
    <x v="8"/>
    <x v="156"/>
    <x v="32"/>
    <n v="0"/>
    <n v="0"/>
    <n v="0"/>
    <n v="0"/>
  </r>
  <r>
    <x v="14"/>
    <n v="3040112018"/>
    <s v="DEPARTMENT OF MEDICINE"/>
    <x v="229"/>
    <s v="P"/>
    <n v="610551"/>
    <s v="HLB OUTCOMES AND HIV"/>
    <x v="0"/>
    <x v="144"/>
    <x v="0"/>
    <n v="0"/>
    <n v="0"/>
    <n v="0"/>
    <n v="0"/>
  </r>
  <r>
    <x v="14"/>
    <n v="3040448160"/>
    <s v="GENOME SCIENCES"/>
    <x v="230"/>
    <s v="S"/>
    <n v="627217"/>
    <s v="YEAST MACCOSS"/>
    <x v="0"/>
    <x v="134"/>
    <x v="0"/>
    <n v="0"/>
    <n v="0"/>
    <n v="0"/>
    <n v="0"/>
  </r>
  <r>
    <x v="14"/>
    <n v="3040119010"/>
    <s v="PSYCHIATRY ADMIN"/>
    <x v="231"/>
    <m/>
    <m/>
    <s v="HB2536 CONTRACT"/>
    <x v="0"/>
    <x v="157"/>
    <x v="0"/>
    <n v="0"/>
    <n v="37.64"/>
    <n v="46250"/>
    <n v="0"/>
  </r>
  <r>
    <x v="14"/>
    <n v="3040448070"/>
    <s v="GENOME SCIENCES"/>
    <x v="232"/>
    <s v="S"/>
    <n v="627217"/>
    <s v="YEAST DUNHAM"/>
    <x v="0"/>
    <x v="158"/>
    <x v="0"/>
    <n v="0"/>
    <n v="0"/>
    <n v="0"/>
    <n v="0"/>
  </r>
  <r>
    <x v="14"/>
    <n v="3040448100"/>
    <s v="GENOME SCIENCES"/>
    <x v="233"/>
    <s v="S"/>
    <n v="627217"/>
    <s v="YEAST FIELDS"/>
    <x v="0"/>
    <x v="159"/>
    <x v="0"/>
    <n v="0"/>
    <n v="0"/>
    <n v="0"/>
    <n v="0"/>
  </r>
  <r>
    <x v="14"/>
    <n v="3040112018"/>
    <s v="DEPARTMENT OF MEDICINE"/>
    <x v="234"/>
    <s v="P"/>
    <n v="610463"/>
    <s v="UW STI CRC YEAR 3"/>
    <x v="0"/>
    <x v="160"/>
    <x v="0"/>
    <n v="0"/>
    <n v="0"/>
    <n v="0"/>
    <n v="0"/>
  </r>
  <r>
    <x v="14"/>
    <n v="3040112018"/>
    <s v="DEPARTMENT OF MEDICINE"/>
    <x v="235"/>
    <s v="S"/>
    <n v="610463"/>
    <s v="STI CRC MICROBIOME COR"/>
    <x v="0"/>
    <x v="161"/>
    <x v="0"/>
    <n v="0"/>
    <n v="0"/>
    <n v="0"/>
    <n v="0"/>
  </r>
  <r>
    <x v="14"/>
    <n v="3040112018"/>
    <s v="DEPARTMENT OF MEDICINE"/>
    <x v="236"/>
    <s v="S"/>
    <n v="610463"/>
    <s v="STI CRC ADMIN CORE"/>
    <x v="0"/>
    <x v="160"/>
    <x v="0"/>
    <n v="0"/>
    <n v="0"/>
    <n v="0"/>
    <n v="0"/>
  </r>
  <r>
    <x v="14"/>
    <n v="3040442460"/>
    <s v="MICROBIOLOGY"/>
    <x v="237"/>
    <m/>
    <m/>
    <s v="PARSEK TORONTO R21R33"/>
    <x v="0"/>
    <x v="162"/>
    <x v="0"/>
    <n v="0"/>
    <n v="8795.86"/>
    <n v="0"/>
    <n v="0"/>
  </r>
  <r>
    <x v="14"/>
    <n v="3040123300"/>
    <s v="SURGERY"/>
    <x v="238"/>
    <m/>
    <m/>
    <s v="CRN SCHOLAR - JAVID"/>
    <x v="2"/>
    <x v="163"/>
    <x v="0"/>
    <n v="-21418.13"/>
    <n v="0"/>
    <n v="0"/>
    <n v="0"/>
  </r>
  <r>
    <x v="14"/>
    <n v="3040431000"/>
    <s v="BIOENGINEERING"/>
    <x v="239"/>
    <s v="S"/>
    <n v="661536"/>
    <s v="POSNER POC TEST"/>
    <x v="25"/>
    <x v="47"/>
    <x v="0"/>
    <n v="0"/>
    <n v="0"/>
    <n v="0"/>
    <n v="0"/>
  </r>
  <r>
    <x v="14"/>
    <n v="3040443600"/>
    <s v="PATHOLOGY"/>
    <x v="240"/>
    <m/>
    <m/>
    <s v="7 TESLA"/>
    <x v="0"/>
    <x v="164"/>
    <x v="0"/>
    <n v="0"/>
    <n v="0"/>
    <n v="3890.28"/>
    <n v="0"/>
  </r>
  <r>
    <x v="14"/>
    <n v="3040112181"/>
    <s v="DEPARTMENT OF MEDICINE"/>
    <x v="241"/>
    <s v="S"/>
    <n v="632082"/>
    <s v="LEARY NATL AHA YR1"/>
    <x v="3"/>
    <x v="165"/>
    <x v="0"/>
    <n v="0"/>
    <n v="0"/>
    <n v="0"/>
    <n v="0"/>
  </r>
  <r>
    <x v="14"/>
    <n v="3040112181"/>
    <s v="DEPARTMENT OF MEDICINE"/>
    <x v="242"/>
    <s v="S"/>
    <n v="632082"/>
    <s v="LEARY NATL AHA YR2"/>
    <x v="0"/>
    <x v="165"/>
    <x v="0"/>
    <n v="0"/>
    <n v="0"/>
    <n v="0"/>
    <n v="0"/>
  </r>
  <r>
    <x v="14"/>
    <n v="3040126000"/>
    <s v="NEUROLOGY"/>
    <x v="243"/>
    <m/>
    <m/>
    <s v="TEVA EPISODIC MIGRAINE"/>
    <x v="0"/>
    <x v="166"/>
    <x v="0"/>
    <n v="0"/>
    <n v="2412.87"/>
    <n v="0"/>
    <n v="0"/>
  </r>
  <r>
    <x v="14"/>
    <n v="3040803000"/>
    <s v="IHME"/>
    <x v="244"/>
    <s v="P"/>
    <n v="632129"/>
    <s v="HEALTH METRICS INST"/>
    <x v="0"/>
    <x v="167"/>
    <x v="33"/>
    <n v="0"/>
    <n v="3810146.65"/>
    <n v="-895674.29"/>
    <n v="0"/>
  </r>
  <r>
    <x v="14"/>
    <n v="3040912133"/>
    <s v="815 MED"/>
    <x v="245"/>
    <s v="P"/>
    <n v="631666"/>
    <s v="VUMC HEINECKE"/>
    <x v="0"/>
    <x v="168"/>
    <x v="0"/>
    <n v="0"/>
    <n v="0"/>
    <n v="0"/>
    <n v="0"/>
  </r>
  <r>
    <x v="14"/>
    <n v="3040116000"/>
    <s v="ORTHOPEDICS"/>
    <x v="246"/>
    <m/>
    <m/>
    <s v="CARTILAGE REGENERATION"/>
    <x v="0"/>
    <x v="169"/>
    <x v="34"/>
    <n v="-6939.08"/>
    <n v="0"/>
    <n v="4995"/>
    <n v="0"/>
  </r>
  <r>
    <x v="14"/>
    <n v="3040920000"/>
    <s v="815 RADGY"/>
    <x v="247"/>
    <m/>
    <m/>
    <s v="INTRACRANIAL ANGIO"/>
    <x v="0"/>
    <x v="170"/>
    <x v="0"/>
    <n v="0"/>
    <n v="0.08"/>
    <n v="0"/>
    <n v="0"/>
  </r>
  <r>
    <x v="14"/>
    <n v="3040443500"/>
    <s v="PATHOLOGY"/>
    <x v="248"/>
    <s v="S"/>
    <n v="610325"/>
    <s v="CORE A - RABINOVITCH"/>
    <x v="0"/>
    <x v="171"/>
    <x v="0"/>
    <n v="0"/>
    <n v="0"/>
    <n v="0"/>
    <n v="0"/>
  </r>
  <r>
    <x v="14"/>
    <n v="3040449030"/>
    <s v="GLOBAL HEALTH"/>
    <x v="249"/>
    <m/>
    <m/>
    <s v="VAGINAL CONTRACEPTIVE"/>
    <x v="8"/>
    <x v="172"/>
    <x v="0"/>
    <n v="0"/>
    <n v="0"/>
    <n v="0"/>
    <n v="-11780.1"/>
  </r>
  <r>
    <x v="14"/>
    <n v="3040912043"/>
    <s v="815 MED"/>
    <x v="250"/>
    <s v="P"/>
    <n v="632364"/>
    <s v="AHA DIESEL 2015"/>
    <x v="0"/>
    <x v="173"/>
    <x v="0"/>
    <n v="0"/>
    <n v="0"/>
    <n v="0"/>
    <n v="0"/>
  </r>
  <r>
    <x v="14"/>
    <n v="3040912043"/>
    <s v="815 MED"/>
    <x v="251"/>
    <s v="S"/>
    <n v="632364"/>
    <s v="AHA DIESEL 2015 Y2"/>
    <x v="0"/>
    <x v="173"/>
    <x v="0"/>
    <n v="0"/>
    <n v="5.5"/>
    <n v="0"/>
    <n v="0"/>
  </r>
  <r>
    <x v="14"/>
    <n v="3040912043"/>
    <s v="815 MED"/>
    <x v="252"/>
    <s v="S"/>
    <n v="632364"/>
    <s v="AHA DIESEL 2015 Y1"/>
    <x v="3"/>
    <x v="173"/>
    <x v="35"/>
    <n v="0"/>
    <n v="0"/>
    <n v="0"/>
    <n v="0"/>
  </r>
  <r>
    <x v="14"/>
    <n v="3041042430"/>
    <s v="ROSEN MICRO"/>
    <x v="253"/>
    <s v="S"/>
    <n v="632297"/>
    <s v="FULLER UM1 FOCI"/>
    <x v="0"/>
    <x v="122"/>
    <x v="36"/>
    <n v="0"/>
    <n v="1305.1300000000001"/>
    <n v="0"/>
    <n v="0"/>
  </r>
  <r>
    <x v="14"/>
    <n v="3040112181"/>
    <s v="DEPARTMENT OF MEDICINE"/>
    <x v="254"/>
    <s v="P"/>
    <n v="632082"/>
    <s v="LEARY NATL AHA"/>
    <x v="0"/>
    <x v="165"/>
    <x v="0"/>
    <n v="0"/>
    <n v="0"/>
    <n v="0"/>
    <n v="0"/>
  </r>
  <r>
    <x v="14"/>
    <n v="3040119040"/>
    <s v="PSYCHIATRY ADMIN"/>
    <x v="255"/>
    <m/>
    <m/>
    <s v="AREAN-UCSF R01 SUB"/>
    <x v="8"/>
    <x v="174"/>
    <x v="0"/>
    <n v="0"/>
    <n v="0"/>
    <n v="2263.34"/>
    <n v="0"/>
  </r>
  <r>
    <x v="14"/>
    <n v="3040126000"/>
    <s v="NEUROLOGY"/>
    <x v="256"/>
    <m/>
    <m/>
    <s v="TEVA CHRONIC MIGRAINE"/>
    <x v="26"/>
    <x v="166"/>
    <x v="0"/>
    <n v="0"/>
    <n v="0"/>
    <n v="0"/>
    <n v="-2159.02"/>
  </r>
  <r>
    <x v="14"/>
    <n v="3040112018"/>
    <s v="DEPARTMENT OF MEDICINE"/>
    <x v="257"/>
    <s v="S"/>
    <n v="627785"/>
    <s v="SEAPIP COLLIE"/>
    <x v="0"/>
    <x v="175"/>
    <x v="0"/>
    <n v="0"/>
    <n v="0"/>
    <n v="0"/>
    <n v="0"/>
  </r>
  <r>
    <x v="14"/>
    <n v="3040440000"/>
    <s v="BIOCHEMISTRY"/>
    <x v="258"/>
    <m/>
    <m/>
    <s v="MAKER STAFF ASSIGNMENT"/>
    <x v="0"/>
    <x v="176"/>
    <x v="0"/>
    <n v="0"/>
    <n v="3728.51"/>
    <n v="0"/>
    <n v="0"/>
  </r>
  <r>
    <x v="14"/>
    <n v="3041042093"/>
    <s v="ROSEN MICRO"/>
    <x v="259"/>
    <s v="P"/>
    <n v="627785"/>
    <s v="MULLINS SEAPIP"/>
    <x v="0"/>
    <x v="147"/>
    <x v="37"/>
    <n v="0"/>
    <n v="0"/>
    <n v="0"/>
    <n v="0"/>
  </r>
  <r>
    <x v="14"/>
    <n v="3040112018"/>
    <s v="DEPARTMENT OF MEDICINE"/>
    <x v="260"/>
    <s v="S"/>
    <n v="610463"/>
    <s v="STI CRC PROJECT 4"/>
    <x v="0"/>
    <x v="160"/>
    <x v="0"/>
    <n v="0"/>
    <n v="0"/>
    <n v="0"/>
    <n v="0"/>
  </r>
  <r>
    <x v="14"/>
    <n v="3040114501"/>
    <s v="OBGYN/ADMIN"/>
    <x v="261"/>
    <m/>
    <m/>
    <s v="BIOQUAL Y2"/>
    <x v="2"/>
    <x v="177"/>
    <x v="0"/>
    <n v="0"/>
    <n v="0"/>
    <n v="0"/>
    <n v="-3.47"/>
  </r>
  <r>
    <x v="14"/>
    <n v="3040116000"/>
    <s v="ORTHOPEDICS"/>
    <x v="262"/>
    <m/>
    <m/>
    <s v="POSITIVE CULTURE"/>
    <x v="0"/>
    <x v="178"/>
    <x v="38"/>
    <n v="0"/>
    <n v="0"/>
    <n v="0"/>
    <n v="-21470.959999999999"/>
  </r>
  <r>
    <x v="14"/>
    <n v="3040112110"/>
    <s v="DEPARTMENT OF MEDICINE"/>
    <x v="263"/>
    <m/>
    <m/>
    <s v="CHANPRASERT FELLOWSHIP"/>
    <x v="0"/>
    <x v="179"/>
    <x v="0"/>
    <n v="0"/>
    <n v="0"/>
    <n v="0"/>
    <n v="-7699.11"/>
  </r>
  <r>
    <x v="14"/>
    <n v="3040912133"/>
    <s v="815 MED"/>
    <x v="264"/>
    <s v="S"/>
    <n v="631666"/>
    <s v="VUMC VAISAR"/>
    <x v="0"/>
    <x v="180"/>
    <x v="0"/>
    <n v="0"/>
    <n v="0"/>
    <n v="0"/>
    <n v="0"/>
  </r>
  <r>
    <x v="14"/>
    <n v="3040126000"/>
    <s v="NEUROLOGY"/>
    <x v="265"/>
    <m/>
    <m/>
    <s v="WA DOH STROKE PREVENT"/>
    <x v="27"/>
    <x v="181"/>
    <x v="0"/>
    <n v="0"/>
    <n v="0"/>
    <n v="0"/>
    <n v="0"/>
  </r>
  <r>
    <x v="14"/>
    <n v="3040112018"/>
    <s v="DEPARTMENT OF MEDICINE"/>
    <x v="266"/>
    <s v="S"/>
    <n v="610463"/>
    <s v="STI CRC CLIN &amp; LAB COR"/>
    <x v="0"/>
    <x v="160"/>
    <x v="0"/>
    <n v="0"/>
    <n v="0"/>
    <n v="0"/>
    <n v="0"/>
  </r>
  <r>
    <x v="14"/>
    <n v="3040112018"/>
    <s v="DEPARTMENT OF MEDICINE"/>
    <x v="267"/>
    <s v="S"/>
    <n v="610463"/>
    <s v="STI CRC PROJECT 3"/>
    <x v="0"/>
    <x v="182"/>
    <x v="0"/>
    <n v="0"/>
    <n v="0"/>
    <n v="0"/>
    <n v="0"/>
  </r>
  <r>
    <x v="14"/>
    <n v="3040126300"/>
    <s v="NEUROLOGY"/>
    <x v="268"/>
    <m/>
    <m/>
    <s v="MICRO-DYS TEST"/>
    <x v="28"/>
    <x v="183"/>
    <x v="0"/>
    <n v="0"/>
    <n v="0"/>
    <n v="25931.5"/>
    <n v="0"/>
  </r>
  <r>
    <x v="14"/>
    <n v="3040112018"/>
    <s v="DEPARTMENT OF MEDICINE"/>
    <x v="269"/>
    <s v="S"/>
    <n v="610463"/>
    <s v="STI CRC PROJECT 2"/>
    <x v="0"/>
    <x v="184"/>
    <x v="0"/>
    <n v="0"/>
    <n v="0"/>
    <n v="0"/>
    <n v="0"/>
  </r>
  <r>
    <x v="14"/>
    <n v="3040444170"/>
    <s v="PHARMACOLOGY"/>
    <x v="270"/>
    <m/>
    <m/>
    <s v="STELLA STTR"/>
    <x v="0"/>
    <x v="185"/>
    <x v="0"/>
    <n v="0"/>
    <n v="0"/>
    <n v="0"/>
    <n v="-294.77"/>
  </r>
  <r>
    <x v="14"/>
    <n v="3040112141"/>
    <s v="DEPARTMENT OF MEDICINE"/>
    <x v="271"/>
    <m/>
    <m/>
    <s v="PROGRESS"/>
    <x v="8"/>
    <x v="186"/>
    <x v="0"/>
    <n v="0"/>
    <n v="0"/>
    <n v="0"/>
    <n v="-13771.03"/>
  </r>
  <r>
    <x v="14"/>
    <n v="3040112182"/>
    <s v="DEPARTMENT OF MEDICINE"/>
    <x v="272"/>
    <s v="S"/>
    <n v="631228"/>
    <s v="PSC-HOUGH MIND-FIXED"/>
    <x v="20"/>
    <x v="187"/>
    <x v="0"/>
    <n v="0"/>
    <n v="20704.080000000002"/>
    <n v="13905"/>
    <n v="0"/>
  </r>
  <r>
    <x v="14"/>
    <n v="3041042250"/>
    <s v="ROSEN MICRO"/>
    <x v="273"/>
    <m/>
    <m/>
    <s v="KATZE R24EMORY RESUB"/>
    <x v="29"/>
    <x v="137"/>
    <x v="0"/>
    <n v="0"/>
    <n v="0"/>
    <n v="130965.92"/>
    <n v="0"/>
  </r>
  <r>
    <x v="14"/>
    <n v="3040112018"/>
    <s v="DEPARTMENT OF MEDICINE"/>
    <x v="274"/>
    <s v="S"/>
    <n v="610463"/>
    <s v="STI CRC PROJECT 1"/>
    <x v="0"/>
    <x v="188"/>
    <x v="0"/>
    <n v="0"/>
    <n v="0"/>
    <n v="0"/>
    <n v="0"/>
  </r>
  <r>
    <x v="14"/>
    <n v="3040133000"/>
    <s v="LAB MEDICINE"/>
    <x v="275"/>
    <s v="S"/>
    <n v="638257"/>
    <s v="SA ADAPTATION-SALIPANT"/>
    <x v="0"/>
    <x v="189"/>
    <x v="0"/>
    <n v="0"/>
    <n v="0"/>
    <n v="0"/>
    <n v="0"/>
  </r>
  <r>
    <x v="14"/>
    <n v="3040112182"/>
    <s v="DEPARTMENT OF MEDICINE"/>
    <x v="276"/>
    <s v="P"/>
    <n v="631228"/>
    <s v="HOUGH MIND USA STUDY"/>
    <x v="20"/>
    <x v="187"/>
    <x v="0"/>
    <n v="0"/>
    <n v="0"/>
    <n v="0"/>
    <n v="0"/>
  </r>
  <r>
    <x v="14"/>
    <n v="3040120000"/>
    <s v="RADIOLOGY"/>
    <x v="277"/>
    <s v="S"/>
    <n v="610512"/>
    <s v="PPG - RADIOLOGY/THIEL"/>
    <x v="0"/>
    <x v="190"/>
    <x v="0"/>
    <n v="0"/>
    <n v="0"/>
    <n v="0"/>
    <n v="0"/>
  </r>
  <r>
    <x v="14"/>
    <n v="3040112142"/>
    <s v="DEPARTMENT OF MEDICINE"/>
    <x v="278"/>
    <s v="P"/>
    <n v="611103"/>
    <s v="MESA RENEWAL"/>
    <x v="0"/>
    <x v="191"/>
    <x v="39"/>
    <n v="0"/>
    <n v="0"/>
    <n v="0"/>
    <n v="0"/>
  </r>
  <r>
    <x v="14"/>
    <n v="3040117000"/>
    <s v="OTOLARYNG-HD&amp;NECK SURG"/>
    <x v="279"/>
    <m/>
    <m/>
    <s v="ARS CORE - HARBISON"/>
    <x v="0"/>
    <x v="192"/>
    <x v="0"/>
    <n v="0"/>
    <n v="0"/>
    <n v="7709"/>
    <n v="0"/>
  </r>
  <r>
    <x v="14"/>
    <n v="3040443500"/>
    <s v="PATHOLOGY"/>
    <x v="280"/>
    <s v="S"/>
    <n v="610250"/>
    <s v="PROMISLOW PILOT"/>
    <x v="0"/>
    <x v="193"/>
    <x v="0"/>
    <n v="0"/>
    <n v="0"/>
    <n v="0"/>
    <n v="0"/>
  </r>
  <r>
    <x v="14"/>
    <n v="3040123200"/>
    <s v="SURGERY"/>
    <x v="281"/>
    <m/>
    <m/>
    <s v="VA SURGICAL SERVICES"/>
    <x v="0"/>
    <x v="194"/>
    <x v="0"/>
    <n v="0"/>
    <n v="20866.47"/>
    <n v="0"/>
    <n v="0"/>
  </r>
  <r>
    <x v="14"/>
    <n v="3040443500"/>
    <s v="PATHOLOGY"/>
    <x v="282"/>
    <s v="S"/>
    <n v="610250"/>
    <s v="NLTCS SHOCK SUPPLEMENT"/>
    <x v="0"/>
    <x v="171"/>
    <x v="40"/>
    <n v="0"/>
    <n v="0"/>
    <n v="0"/>
    <n v="0"/>
  </r>
  <r>
    <x v="14"/>
    <n v="3040121000"/>
    <s v="RADIATION ONCOLOGY"/>
    <x v="283"/>
    <m/>
    <m/>
    <s v="RSNA"/>
    <x v="0"/>
    <x v="195"/>
    <x v="0"/>
    <n v="0"/>
    <n v="0"/>
    <n v="0"/>
    <n v="0"/>
  </r>
  <r>
    <x v="14"/>
    <n v="3040112191"/>
    <s v="DEPARTMENT OF MEDICINE"/>
    <x v="284"/>
    <m/>
    <m/>
    <s v="16-17 AF FELLOWSHIP"/>
    <x v="0"/>
    <x v="196"/>
    <x v="0"/>
    <n v="0"/>
    <n v="0"/>
    <n v="0"/>
    <n v="0"/>
  </r>
  <r>
    <x v="14"/>
    <n v="3040119080"/>
    <s v="PSYCHIATRY ADMIN"/>
    <x v="285"/>
    <s v="S"/>
    <n v="610250"/>
    <s v="KORVATSKA AD SUPPL"/>
    <x v="0"/>
    <x v="197"/>
    <x v="41"/>
    <n v="0"/>
    <n v="0"/>
    <n v="0"/>
    <n v="0"/>
  </r>
  <r>
    <x v="14"/>
    <n v="3041042093"/>
    <s v="ROSEN MICRO"/>
    <x v="286"/>
    <s v="S"/>
    <n v="627785"/>
    <s v="SEAPIP MULLIN"/>
    <x v="0"/>
    <x v="147"/>
    <x v="0"/>
    <n v="0"/>
    <n v="0"/>
    <n v="0"/>
    <n v="0"/>
  </r>
  <r>
    <x v="14"/>
    <n v="3040920000"/>
    <s v="815 RADGY"/>
    <x v="287"/>
    <s v="S"/>
    <n v="610512"/>
    <s v="PPG - RADIOLOGY/LEE"/>
    <x v="0"/>
    <x v="198"/>
    <x v="0"/>
    <n v="0"/>
    <n v="0"/>
    <n v="0"/>
    <n v="0"/>
  </r>
  <r>
    <x v="14"/>
    <n v="3040112111"/>
    <s v="DEPARTMENT OF MEDICINE"/>
    <x v="288"/>
    <m/>
    <m/>
    <s v="HORIZON PHARMA"/>
    <x v="0"/>
    <x v="199"/>
    <x v="0"/>
    <n v="0"/>
    <n v="0"/>
    <n v="0"/>
    <n v="-0.01"/>
  </r>
  <r>
    <x v="14"/>
    <n v="3040121200"/>
    <s v="RADIATION ONCOLOGY"/>
    <x v="289"/>
    <m/>
    <m/>
    <s v="CANCELLED//SEE 61-3142"/>
    <x v="30"/>
    <x v="152"/>
    <x v="42"/>
    <n v="0"/>
    <n v="0"/>
    <n v="0"/>
    <n v="-29786.85"/>
  </r>
  <r>
    <x v="14"/>
    <n v="3040449030"/>
    <s v="GLOBAL HEALTH"/>
    <x v="290"/>
    <m/>
    <m/>
    <s v="IDSA AWARD"/>
    <x v="0"/>
    <x v="200"/>
    <x v="0"/>
    <n v="0"/>
    <n v="7.0000000000000007E-2"/>
    <n v="0"/>
    <n v="0"/>
  </r>
  <r>
    <x v="14"/>
    <n v="3040931002"/>
    <s v="815 BIOENGINEERING"/>
    <x v="291"/>
    <m/>
    <m/>
    <s v="AHA CHENG"/>
    <x v="0"/>
    <x v="201"/>
    <x v="0"/>
    <n v="0"/>
    <n v="0"/>
    <n v="0"/>
    <n v="0"/>
  </r>
  <r>
    <x v="14"/>
    <n v="3040112111"/>
    <s v="DEPARTMENT OF MEDICINE"/>
    <x v="292"/>
    <s v="S"/>
    <n v="618645"/>
    <s v="SRP-PROJ 3 FUR-16-17"/>
    <x v="0"/>
    <x v="202"/>
    <x v="0"/>
    <n v="0"/>
    <n v="0"/>
    <n v="0"/>
    <n v="0"/>
  </r>
  <r>
    <x v="14"/>
    <n v="3040920000"/>
    <s v="815 RADGY"/>
    <x v="293"/>
    <m/>
    <m/>
    <s v="INTRA ESOPH MRI"/>
    <x v="0"/>
    <x v="203"/>
    <x v="43"/>
    <n v="-5001.55"/>
    <n v="1207.3499999999999"/>
    <n v="0"/>
    <n v="0"/>
  </r>
  <r>
    <x v="14"/>
    <n v="3040114500"/>
    <s v="OBGYN/ADMIN"/>
    <x v="294"/>
    <s v="S"/>
    <n v="610590"/>
    <s v="WRHR SCHOLAR CHANDRASE"/>
    <x v="0"/>
    <x v="204"/>
    <x v="0"/>
    <n v="0"/>
    <n v="0"/>
    <n v="0"/>
    <n v="0"/>
  </r>
  <r>
    <x v="14"/>
    <n v="3040114500"/>
    <s v="OBGYN/ADMIN"/>
    <x v="295"/>
    <s v="S"/>
    <n v="610590"/>
    <s v="WRHR SCHOLAR MICKS"/>
    <x v="0"/>
    <x v="204"/>
    <x v="0"/>
    <n v="0"/>
    <n v="0"/>
    <n v="0"/>
    <n v="0"/>
  </r>
  <r>
    <x v="14"/>
    <n v="3040448020"/>
    <s v="GENOME SCIENCES"/>
    <x v="296"/>
    <s v="P"/>
    <n v="619095"/>
    <s v="SOMATIC VARIATION"/>
    <x v="0"/>
    <x v="205"/>
    <x v="0"/>
    <n v="0"/>
    <n v="0"/>
    <n v="0"/>
    <n v="0"/>
  </r>
  <r>
    <x v="14"/>
    <n v="3040448170"/>
    <s v="GENOME SCIENCES"/>
    <x v="297"/>
    <m/>
    <m/>
    <s v="FORSBERG CFF FELLOWSHI"/>
    <x v="0"/>
    <x v="206"/>
    <x v="0"/>
    <n v="0"/>
    <n v="0"/>
    <n v="0"/>
    <n v="0"/>
  </r>
  <r>
    <x v="14"/>
    <n v="3040120000"/>
    <s v="RADIOLOGY"/>
    <x v="298"/>
    <s v="S"/>
    <n v="610512"/>
    <s v="PPG-PROJECT 2 - THIEL"/>
    <x v="0"/>
    <x v="190"/>
    <x v="0"/>
    <n v="0"/>
    <n v="0"/>
    <n v="0"/>
    <n v="0"/>
  </r>
  <r>
    <x v="14"/>
    <n v="3040113000"/>
    <s v="NEUROLOGICAL SURGERY"/>
    <x v="299"/>
    <m/>
    <m/>
    <s v="CODMAN FELLOW 16-17"/>
    <x v="0"/>
    <x v="207"/>
    <x v="0"/>
    <n v="0"/>
    <n v="0"/>
    <n v="0"/>
    <n v="-7367.77"/>
  </r>
  <r>
    <x v="14"/>
    <n v="3040124000"/>
    <s v="UROLOGY"/>
    <x v="300"/>
    <m/>
    <m/>
    <s v="ANDROLOGY FELLOW"/>
    <x v="0"/>
    <x v="208"/>
    <x v="0"/>
    <n v="0"/>
    <n v="0"/>
    <n v="0"/>
    <n v="0"/>
  </r>
  <r>
    <x v="14"/>
    <n v="3040443700"/>
    <s v="PATHOLOGY"/>
    <x v="301"/>
    <m/>
    <m/>
    <s v="DUYZEND F30 YR3"/>
    <x v="0"/>
    <x v="209"/>
    <x v="0"/>
    <n v="0"/>
    <n v="8206"/>
    <n v="0"/>
    <n v="0"/>
  </r>
  <r>
    <x v="14"/>
    <n v="3040118140"/>
    <s v="PEDIATRICS"/>
    <x v="302"/>
    <m/>
    <m/>
    <s v="G-PROTEIN SIGNALING EE"/>
    <x v="0"/>
    <x v="210"/>
    <x v="0"/>
    <n v="0"/>
    <n v="7.35"/>
    <n v="0"/>
    <n v="0"/>
  </r>
  <r>
    <x v="14"/>
    <n v="3040112181"/>
    <s v="DEPARTMENT OF MEDICINE"/>
    <x v="303"/>
    <m/>
    <m/>
    <s v="HISERTLRMPHASE3"/>
    <x v="0"/>
    <x v="211"/>
    <x v="0"/>
    <n v="0"/>
    <n v="0"/>
    <n v="0"/>
    <n v="-240"/>
  </r>
  <r>
    <x v="14"/>
    <n v="3040112182"/>
    <s v="DEPARTMENT OF MEDICINE"/>
    <x v="304"/>
    <m/>
    <m/>
    <s v="HOUGH PRIMROSE"/>
    <x v="0"/>
    <x v="187"/>
    <x v="0"/>
    <n v="0"/>
    <n v="0"/>
    <n v="0"/>
    <n v="0"/>
  </r>
  <r>
    <x v="14"/>
    <n v="3040112092"/>
    <s v="DEPARTMENT OF MEDICINE"/>
    <x v="305"/>
    <s v="S"/>
    <n v="610250"/>
    <s v="SHOCK PILOT HUANG"/>
    <x v="0"/>
    <x v="212"/>
    <x v="0"/>
    <n v="0"/>
    <n v="0"/>
    <n v="0"/>
    <n v="0"/>
  </r>
  <r>
    <x v="14"/>
    <n v="3040920000"/>
    <s v="815 RADGY"/>
    <x v="306"/>
    <s v="S"/>
    <n v="610250"/>
    <s v="SHOCK PILOT MARCINEK"/>
    <x v="0"/>
    <x v="213"/>
    <x v="0"/>
    <n v="0"/>
    <n v="0"/>
    <n v="0"/>
    <n v="0"/>
  </r>
  <r>
    <x v="14"/>
    <n v="3040119070"/>
    <s v="PSYCHIATRY ADMIN"/>
    <x v="307"/>
    <s v="S"/>
    <n v="610205"/>
    <s v="2016-04"/>
    <x v="0"/>
    <x v="214"/>
    <x v="0"/>
    <n v="0"/>
    <n v="0"/>
    <n v="0"/>
    <n v="0"/>
  </r>
  <r>
    <x v="14"/>
    <n v="3040120000"/>
    <s v="RADIOLOGY"/>
    <x v="308"/>
    <s v="S"/>
    <n v="610512"/>
    <s v="PPG-PROJECT 1 THIEL"/>
    <x v="0"/>
    <x v="190"/>
    <x v="0"/>
    <n v="0"/>
    <n v="0"/>
    <n v="0"/>
    <n v="0"/>
  </r>
  <r>
    <x v="14"/>
    <n v="3040448160"/>
    <s v="GENOME SCIENCES"/>
    <x v="309"/>
    <s v="S"/>
    <n v="627217"/>
    <s v="[P] YEAST MACCOSS"/>
    <x v="0"/>
    <x v="134"/>
    <x v="0"/>
    <n v="0"/>
    <n v="0"/>
    <n v="0"/>
    <n v="0"/>
  </r>
  <r>
    <x v="14"/>
    <n v="3040124000"/>
    <s v="UROLOGY"/>
    <x v="310"/>
    <s v="S"/>
    <n v="610512"/>
    <s v="PPG-PROJ 2 UROLOGY RES"/>
    <x v="0"/>
    <x v="215"/>
    <x v="0"/>
    <n v="0"/>
    <n v="0"/>
    <n v="0"/>
    <n v="0"/>
  </r>
  <r>
    <x v="14"/>
    <n v="3040124000"/>
    <s v="UROLOGY"/>
    <x v="311"/>
    <s v="S"/>
    <n v="610512"/>
    <s v="PPG-PROJECT 1 HARPER"/>
    <x v="0"/>
    <x v="216"/>
    <x v="0"/>
    <n v="0"/>
    <n v="0"/>
    <n v="0"/>
    <n v="-166.86"/>
  </r>
  <r>
    <x v="14"/>
    <n v="3040440010"/>
    <s v="BIOCHEMISTRY"/>
    <x v="312"/>
    <s v="S"/>
    <n v="627217"/>
    <s v="[P] YEAST BAKER"/>
    <x v="0"/>
    <x v="217"/>
    <x v="0"/>
    <n v="0"/>
    <n v="0"/>
    <n v="0"/>
    <n v="0"/>
  </r>
  <r>
    <x v="14"/>
    <n v="3040448070"/>
    <s v="GENOME SCIENCES"/>
    <x v="313"/>
    <s v="S"/>
    <n v="627217"/>
    <s v="[P] YEAST DUNHAM"/>
    <x v="0"/>
    <x v="158"/>
    <x v="0"/>
    <n v="0"/>
    <n v="0"/>
    <n v="0"/>
    <n v="0"/>
  </r>
  <r>
    <x v="14"/>
    <n v="3040448100"/>
    <s v="GENOME SCIENCES"/>
    <x v="314"/>
    <s v="S"/>
    <n v="627217"/>
    <s v="[P] YEAST FIELDS"/>
    <x v="0"/>
    <x v="159"/>
    <x v="0"/>
    <n v="0"/>
    <n v="0"/>
    <n v="0"/>
    <n v="0"/>
  </r>
  <r>
    <x v="14"/>
    <n v="3040448200"/>
    <s v="GENOME SCIENCES"/>
    <x v="315"/>
    <s v="S"/>
    <n v="627217"/>
    <s v="[P] YEAST NOBLE"/>
    <x v="0"/>
    <x v="150"/>
    <x v="0"/>
    <n v="0"/>
    <n v="0"/>
    <n v="0"/>
    <n v="0"/>
  </r>
  <r>
    <x v="14"/>
    <n v="3040440100"/>
    <s v="BIOCHEMISTRY"/>
    <x v="316"/>
    <s v="S"/>
    <n v="627217"/>
    <s v="[P] YEAST INFORMATICS"/>
    <x v="0"/>
    <x v="176"/>
    <x v="0"/>
    <n v="0"/>
    <n v="0"/>
    <n v="0"/>
    <n v="0"/>
  </r>
  <r>
    <x v="14"/>
    <n v="3040440100"/>
    <s v="BIOCHEMISTRY"/>
    <x v="317"/>
    <s v="S"/>
    <n v="627217"/>
    <s v="[P] YEAST DAVIS"/>
    <x v="0"/>
    <x v="176"/>
    <x v="0"/>
    <n v="0"/>
    <n v="0"/>
    <n v="0"/>
    <n v="0"/>
  </r>
  <r>
    <x v="14"/>
    <n v="3040112111"/>
    <s v="DEPARTMENT OF MEDICINE"/>
    <x v="318"/>
    <s v="S"/>
    <n v="610205"/>
    <s v="ADRC YR 18"/>
    <x v="0"/>
    <x v="218"/>
    <x v="0"/>
    <n v="0"/>
    <n v="0"/>
    <n v="0"/>
    <n v="0"/>
  </r>
  <r>
    <x v="14"/>
    <n v="3040114500"/>
    <s v="OBGYN/ADMIN"/>
    <x v="319"/>
    <s v="S"/>
    <n v="610374"/>
    <s v="TLCART SPS-3"/>
    <x v="0"/>
    <x v="219"/>
    <x v="44"/>
    <n v="0"/>
    <n v="0"/>
    <n v="0"/>
    <n v="0"/>
  </r>
  <r>
    <x v="14"/>
    <n v="3040443600"/>
    <s v="PATHOLOGY"/>
    <x v="320"/>
    <s v="P"/>
    <n v="627418"/>
    <s v="MICRO RNAS"/>
    <x v="0"/>
    <x v="220"/>
    <x v="0"/>
    <n v="0"/>
    <n v="0"/>
    <n v="0"/>
    <n v="0"/>
  </r>
  <r>
    <x v="14"/>
    <n v="3040116000"/>
    <s v="ORTHOPEDICS"/>
    <x v="321"/>
    <m/>
    <m/>
    <s v="TIBIAL SHAFT ROTATION"/>
    <x v="8"/>
    <x v="221"/>
    <x v="0"/>
    <n v="0"/>
    <n v="8840"/>
    <n v="0"/>
    <n v="0"/>
  </r>
  <r>
    <x v="14"/>
    <n v="3040112018"/>
    <s v="DEPARTMENT OF MEDICINE"/>
    <x v="322"/>
    <s v="S"/>
    <n v="675353"/>
    <s v="AETC BASIC Y2ETC)"/>
    <x v="0"/>
    <x v="222"/>
    <x v="0"/>
    <n v="0"/>
    <n v="0"/>
    <n v="0"/>
    <n v="0"/>
  </r>
  <r>
    <x v="14"/>
    <n v="3040119040"/>
    <s v="PSYCHIATRY ADMIN"/>
    <x v="323"/>
    <m/>
    <m/>
    <s v="T32 PCP Y19 RPPR"/>
    <x v="0"/>
    <x v="141"/>
    <x v="0"/>
    <n v="0"/>
    <n v="0"/>
    <n v="0"/>
    <n v="-0.03"/>
  </r>
  <r>
    <x v="14"/>
    <n v="3040443700"/>
    <s v="PATHOLOGY"/>
    <x v="324"/>
    <m/>
    <m/>
    <s v="MSTP"/>
    <x v="0"/>
    <x v="223"/>
    <x v="45"/>
    <n v="0"/>
    <n v="138.88"/>
    <n v="0"/>
    <n v="0"/>
  </r>
  <r>
    <x v="14"/>
    <n v="3040443500"/>
    <s v="PATHOLOGY"/>
    <x v="325"/>
    <m/>
    <m/>
    <s v="DOMESTIC DOG-AGING"/>
    <x v="0"/>
    <x v="193"/>
    <x v="0"/>
    <n v="0"/>
    <n v="0"/>
    <n v="0"/>
    <n v="0"/>
  </r>
  <r>
    <x v="14"/>
    <n v="3040123109"/>
    <s v="SURGERY"/>
    <x v="326"/>
    <m/>
    <m/>
    <s v="T32 RENEWAL 2016"/>
    <x v="0"/>
    <x v="224"/>
    <x v="46"/>
    <n v="0"/>
    <n v="240.22"/>
    <n v="0"/>
    <n v="0"/>
  </r>
  <r>
    <x v="14"/>
    <n v="3040112018"/>
    <s v="DEPARTMENT OF MEDICINE"/>
    <x v="327"/>
    <s v="P"/>
    <n v="675353"/>
    <s v="FAETC(NOW MWAETC)"/>
    <x v="0"/>
    <x v="222"/>
    <x v="0"/>
    <n v="0"/>
    <n v="0"/>
    <n v="0"/>
    <n v="0"/>
  </r>
  <r>
    <x v="14"/>
    <n v="3040444030"/>
    <s v="PHARMACOLOGY"/>
    <x v="328"/>
    <m/>
    <m/>
    <s v="MOL PHARM TRAINING"/>
    <x v="0"/>
    <x v="225"/>
    <x v="0"/>
    <n v="0"/>
    <n v="0"/>
    <n v="0"/>
    <n v="-10938.98"/>
  </r>
  <r>
    <x v="14"/>
    <n v="3040112018"/>
    <s v="DEPARTMENT OF MEDICINE"/>
    <x v="329"/>
    <s v="S"/>
    <n v="675353"/>
    <s v="AETC MAI Y2"/>
    <x v="0"/>
    <x v="222"/>
    <x v="0"/>
    <n v="0"/>
    <n v="0"/>
    <n v="0"/>
    <n v="0"/>
  </r>
  <r>
    <x v="14"/>
    <n v="3040440100"/>
    <s v="BIOCHEMISTRY"/>
    <x v="330"/>
    <s v="P"/>
    <n v="627217"/>
    <s v="NCRR YEAST CENTER"/>
    <x v="0"/>
    <x v="134"/>
    <x v="0"/>
    <n v="0"/>
    <n v="0"/>
    <n v="0"/>
    <n v="-88.65"/>
  </r>
  <r>
    <x v="14"/>
    <n v="3040114000"/>
    <s v="OBGYN/ADMIN"/>
    <x v="331"/>
    <s v="P"/>
    <n v="610590"/>
    <s v="UW WRHR"/>
    <x v="0"/>
    <x v="204"/>
    <x v="0"/>
    <n v="0"/>
    <n v="0"/>
    <n v="0"/>
    <n v="0"/>
  </r>
  <r>
    <x v="14"/>
    <n v="3040117000"/>
    <s v="OTOLARYNG-HD&amp;NECK SURG"/>
    <x v="332"/>
    <s v="P"/>
    <n v="675349"/>
    <s v="OTO-HNS T32 2016-2017"/>
    <x v="0"/>
    <x v="226"/>
    <x v="47"/>
    <n v="0"/>
    <n v="0"/>
    <n v="0"/>
    <n v="0"/>
  </r>
  <r>
    <x v="14"/>
    <n v="3040112170"/>
    <s v="DEPARTMENT OF MEDICINE"/>
    <x v="333"/>
    <m/>
    <m/>
    <s v="HEMONCTRNGT32 YR32"/>
    <x v="0"/>
    <x v="227"/>
    <x v="48"/>
    <n v="0"/>
    <n v="0.24"/>
    <n v="0"/>
    <n v="0"/>
  </r>
  <r>
    <x v="14"/>
    <n v="3040440100"/>
    <s v="BIOCHEMISTRY"/>
    <x v="334"/>
    <s v="S"/>
    <n v="627217"/>
    <s v="YEAST INFORMATICS"/>
    <x v="0"/>
    <x v="176"/>
    <x v="0"/>
    <n v="0"/>
    <n v="0"/>
    <n v="0"/>
    <n v="0"/>
  </r>
  <r>
    <x v="14"/>
    <n v="3040440010"/>
    <s v="BIOCHEMISTRY"/>
    <x v="335"/>
    <s v="S"/>
    <n v="627217"/>
    <s v="YEAST BAKER"/>
    <x v="0"/>
    <x v="217"/>
    <x v="0"/>
    <n v="0"/>
    <n v="0"/>
    <n v="0"/>
    <n v="0"/>
  </r>
  <r>
    <x v="14"/>
    <n v="3040440100"/>
    <s v="BIOCHEMISTRY"/>
    <x v="336"/>
    <s v="S"/>
    <n v="627217"/>
    <s v="YEAST MULLER"/>
    <x v="3"/>
    <x v="228"/>
    <x v="0"/>
    <n v="0"/>
    <n v="0"/>
    <n v="0"/>
    <n v="0"/>
  </r>
  <r>
    <x v="14"/>
    <n v="3041042093"/>
    <s v="ROSEN MICRO"/>
    <x v="337"/>
    <s v="S"/>
    <n v="627785"/>
    <s v="SEAPIP MULLINS CORE A"/>
    <x v="0"/>
    <x v="147"/>
    <x v="0"/>
    <n v="0"/>
    <n v="0"/>
    <n v="0"/>
    <n v="0"/>
  </r>
  <r>
    <x v="14"/>
    <n v="3040112018"/>
    <s v="DEPARTMENT OF MEDICINE"/>
    <x v="338"/>
    <m/>
    <m/>
    <s v="NA-ACCORD Y10"/>
    <x v="3"/>
    <x v="229"/>
    <x v="0"/>
    <n v="0"/>
    <n v="0"/>
    <n v="0"/>
    <n v="0"/>
  </r>
  <r>
    <x v="14"/>
    <n v="3040449060"/>
    <s v="GLOBAL HEALTH"/>
    <x v="339"/>
    <s v="S"/>
    <n v="627785"/>
    <s v="SEAPIP HOLTE CORE D"/>
    <x v="0"/>
    <x v="230"/>
    <x v="0"/>
    <n v="0"/>
    <n v="0"/>
    <n v="0"/>
    <n v="0"/>
  </r>
  <r>
    <x v="14"/>
    <n v="3040114500"/>
    <s v="OBGYN/ADMIN"/>
    <x v="340"/>
    <s v="S"/>
    <n v="627785"/>
    <s v="SEAPIP HLADIK PROJ 3"/>
    <x v="10"/>
    <x v="219"/>
    <x v="0"/>
    <n v="0"/>
    <n v="0"/>
    <n v="0"/>
    <n v="0"/>
  </r>
  <r>
    <x v="14"/>
    <n v="3040122250"/>
    <s v="REHABILITATION MEDICIN"/>
    <x v="341"/>
    <s v="S"/>
    <n v="628006"/>
    <s v="ADA NETWORK KTC Y5 OFF"/>
    <x v="31"/>
    <x v="115"/>
    <x v="0"/>
    <n v="0"/>
    <n v="0"/>
    <n v="0"/>
    <n v="0"/>
  </r>
  <r>
    <x v="14"/>
    <n v="3040431080"/>
    <s v="BIOENGINEERING"/>
    <x v="342"/>
    <s v="P"/>
    <n v="622746"/>
    <s v="FLU 2DPN"/>
    <x v="0"/>
    <x v="231"/>
    <x v="0"/>
    <n v="0"/>
    <n v="0"/>
    <n v="0"/>
    <n v="0"/>
  </r>
  <r>
    <x v="14"/>
    <n v="3040112018"/>
    <s v="DEPARTMENT OF MEDICINE"/>
    <x v="343"/>
    <s v="S"/>
    <n v="627785"/>
    <s v="SeaPIP Collier"/>
    <x v="10"/>
    <x v="175"/>
    <x v="0"/>
    <n v="0"/>
    <n v="0"/>
    <n v="0"/>
    <n v="0"/>
  </r>
  <r>
    <x v="14"/>
    <n v="3040912183"/>
    <s v="815 MED"/>
    <x v="344"/>
    <m/>
    <m/>
    <s v="CAMPO PBF"/>
    <x v="0"/>
    <x v="232"/>
    <x v="0"/>
    <n v="0"/>
    <n v="0"/>
    <n v="0"/>
    <n v="0"/>
  </r>
  <r>
    <x v="14"/>
    <n v="3041042253"/>
    <s v="ROSEN MICRO"/>
    <x v="345"/>
    <s v="P"/>
    <n v="620625"/>
    <s v="NHP CONTRACT"/>
    <x v="0"/>
    <x v="117"/>
    <x v="0"/>
    <n v="0"/>
    <n v="0"/>
    <n v="0"/>
    <n v="0"/>
  </r>
  <r>
    <x v="14"/>
    <n v="3041042253"/>
    <s v="ROSEN MICRO"/>
    <x v="346"/>
    <s v="S"/>
    <n v="620625"/>
    <s v="NHP YR3 OPT 9"/>
    <x v="3"/>
    <x v="117"/>
    <x v="0"/>
    <n v="0"/>
    <n v="0"/>
    <n v="0"/>
    <n v="0"/>
  </r>
  <r>
    <x v="14"/>
    <n v="3041042253"/>
    <s v="ROSEN MICRO"/>
    <x v="347"/>
    <s v="S"/>
    <n v="620625"/>
    <s v="NHP YR3 OPT 10"/>
    <x v="3"/>
    <x v="117"/>
    <x v="0"/>
    <n v="0"/>
    <n v="0"/>
    <n v="0"/>
    <n v="0"/>
  </r>
  <r>
    <x v="14"/>
    <n v="3041042253"/>
    <s v="ROSEN MICRO"/>
    <x v="348"/>
    <s v="S"/>
    <n v="620625"/>
    <s v="NHP YR3 OPT 2"/>
    <x v="3"/>
    <x v="117"/>
    <x v="0"/>
    <n v="0"/>
    <n v="0"/>
    <n v="0"/>
    <n v="0"/>
  </r>
  <r>
    <x v="14"/>
    <n v="3040122250"/>
    <s v="REHABILITATION MEDICIN"/>
    <x v="349"/>
    <m/>
    <m/>
    <s v="EMPLOYMENT TRNG PROJ"/>
    <x v="0"/>
    <x v="115"/>
    <x v="49"/>
    <n v="0"/>
    <n v="0"/>
    <n v="0"/>
    <n v="-26136.99"/>
  </r>
  <r>
    <x v="14"/>
    <n v="3040116000"/>
    <s v="ORTHOPEDICS"/>
    <x v="350"/>
    <m/>
    <m/>
    <s v="VA ORTHO SVCS"/>
    <x v="11"/>
    <x v="233"/>
    <x v="0"/>
    <n v="0"/>
    <n v="2496.4499999999998"/>
    <n v="0"/>
    <n v="0"/>
  </r>
  <r>
    <x v="14"/>
    <n v="3040443500"/>
    <s v="PATHOLOGY"/>
    <x v="351"/>
    <s v="S"/>
    <n v="610325"/>
    <s v="CORE A - UW BECKER"/>
    <x v="0"/>
    <x v="234"/>
    <x v="50"/>
    <n v="0"/>
    <n v="0"/>
    <n v="0"/>
    <n v="0"/>
  </r>
  <r>
    <x v="14"/>
    <n v="3040113000"/>
    <s v="NEUROLOGICAL SURGERY"/>
    <x v="352"/>
    <m/>
    <m/>
    <s v="R25 JGO 16 ENE"/>
    <x v="0"/>
    <x v="235"/>
    <x v="0"/>
    <n v="0"/>
    <n v="0"/>
    <n v="0"/>
    <n v="0"/>
  </r>
  <r>
    <x v="14"/>
    <n v="3040442450"/>
    <s v="MICROBIOLOGY"/>
    <x v="353"/>
    <m/>
    <m/>
    <s v="SINGH SECOR CFF"/>
    <x v="3"/>
    <x v="236"/>
    <x v="0"/>
    <n v="0"/>
    <n v="0"/>
    <n v="0"/>
    <n v="0"/>
  </r>
  <r>
    <x v="14"/>
    <n v="3040117000"/>
    <s v="OTOLARYNG-HD&amp;NECK SURG"/>
    <x v="354"/>
    <s v="S"/>
    <n v="675349"/>
    <s v="OTO-HNS T32 16-17 SUB"/>
    <x v="0"/>
    <x v="226"/>
    <x v="0"/>
    <n v="0"/>
    <n v="0"/>
    <n v="0"/>
    <n v="0"/>
  </r>
  <r>
    <x v="14"/>
    <n v="3040118010"/>
    <s v="PEDIATRICS"/>
    <x v="355"/>
    <m/>
    <m/>
    <s v="DUARTE PSDP YR2"/>
    <x v="0"/>
    <x v="237"/>
    <x v="0"/>
    <n v="0"/>
    <n v="6277.77"/>
    <n v="0"/>
    <n v="0"/>
  </r>
  <r>
    <x v="14"/>
    <n v="3040440010"/>
    <s v="BIOCHEMISTRY"/>
    <x v="356"/>
    <s v="S"/>
    <n v="622746"/>
    <s v="BAKER SUB FLU 2DPN"/>
    <x v="0"/>
    <x v="217"/>
    <x v="51"/>
    <n v="0"/>
    <n v="0"/>
    <n v="0"/>
    <n v="0"/>
  </r>
  <r>
    <x v="14"/>
    <n v="3040910000"/>
    <s v="815 ANESTH"/>
    <x v="357"/>
    <s v="P"/>
    <n v="623582"/>
    <s v="G2AMPK"/>
    <x v="8"/>
    <x v="238"/>
    <x v="0"/>
    <n v="0"/>
    <n v="2.38"/>
    <n v="0"/>
    <n v="0"/>
  </r>
  <r>
    <x v="14"/>
    <n v="3040112018"/>
    <s v="DEPARTMENT OF MEDICINE"/>
    <x v="358"/>
    <s v="S"/>
    <n v="675353"/>
    <s v="AETC IPE Y2"/>
    <x v="0"/>
    <x v="222"/>
    <x v="0"/>
    <n v="0"/>
    <n v="0"/>
    <n v="0"/>
    <n v="0"/>
  </r>
  <r>
    <x v="14"/>
    <n v="3040112018"/>
    <s v="DEPARTMENT OF MEDICINE"/>
    <x v="359"/>
    <s v="S"/>
    <n v="675353"/>
    <s v="AETC PTP Y2"/>
    <x v="0"/>
    <x v="222"/>
    <x v="0"/>
    <n v="0"/>
    <n v="0"/>
    <n v="0"/>
    <n v="0"/>
  </r>
  <r>
    <x v="14"/>
    <n v="3040112018"/>
    <s v="DEPARTMENT OF MEDICINE"/>
    <x v="360"/>
    <s v="P"/>
    <n v="624844"/>
    <s v="ASSISTED PARTNER SVCS"/>
    <x v="8"/>
    <x v="156"/>
    <x v="52"/>
    <n v="0"/>
    <n v="0"/>
    <n v="0"/>
    <n v="0"/>
  </r>
  <r>
    <x v="14"/>
    <n v="3040448270"/>
    <s v="GENOME SCIENCES"/>
    <x v="361"/>
    <m/>
    <m/>
    <s v="NWREMC-05"/>
    <x v="32"/>
    <x v="239"/>
    <x v="0"/>
    <n v="0"/>
    <n v="0"/>
    <n v="0"/>
    <n v="-733.29"/>
  </r>
  <r>
    <x v="14"/>
    <n v="3040441000"/>
    <s v="BIOLOGICAL STRUCTURE"/>
    <x v="362"/>
    <s v="P"/>
    <n v="624960"/>
    <s v="DEVELOPING RETINA"/>
    <x v="0"/>
    <x v="240"/>
    <x v="0"/>
    <n v="0"/>
    <n v="0"/>
    <n v="0"/>
    <n v="0"/>
  </r>
  <r>
    <x v="14"/>
    <n v="3040443600"/>
    <s v="PATHOLOGY"/>
    <x v="363"/>
    <m/>
    <m/>
    <s v="CROSS BIOMARKERS"/>
    <x v="14"/>
    <x v="241"/>
    <x v="0"/>
    <n v="0"/>
    <n v="0"/>
    <n v="0"/>
    <n v="0"/>
  </r>
  <r>
    <x v="14"/>
    <n v="3040441000"/>
    <s v="BIOLOGICAL STRUCTURE"/>
    <x v="364"/>
    <m/>
    <m/>
    <s v="PROTEIN INHIBITORS"/>
    <x v="8"/>
    <x v="242"/>
    <x v="0"/>
    <n v="0"/>
    <n v="0"/>
    <n v="25.03"/>
    <n v="0"/>
  </r>
  <r>
    <x v="14"/>
    <n v="3040443500"/>
    <s v="PATHOLOGY"/>
    <x v="365"/>
    <s v="P"/>
    <n v="610325"/>
    <s v="MOLECULAR DETERMINANTS"/>
    <x v="0"/>
    <x v="234"/>
    <x v="0"/>
    <n v="0"/>
    <n v="0"/>
    <n v="0"/>
    <n v="0"/>
  </r>
  <r>
    <x v="14"/>
    <n v="3040922700"/>
    <s v="REHAB MED SLU"/>
    <x v="366"/>
    <m/>
    <m/>
    <s v="LGMD2I PROPOSAL"/>
    <x v="11"/>
    <x v="243"/>
    <x v="0"/>
    <n v="0"/>
    <n v="0"/>
    <n v="677.79"/>
    <n v="0"/>
  </r>
  <r>
    <x v="14"/>
    <n v="3040112181"/>
    <s v="DEPARTMENT OF MEDICINE"/>
    <x v="367"/>
    <m/>
    <m/>
    <s v="RAGHU UCSF UM1 SUB"/>
    <x v="8"/>
    <x v="244"/>
    <x v="0"/>
    <n v="0"/>
    <n v="0"/>
    <n v="0"/>
    <n v="-80286.37"/>
  </r>
  <r>
    <x v="14"/>
    <n v="3040912013"/>
    <s v="815 MED"/>
    <x v="368"/>
    <s v="P"/>
    <n v="635901"/>
    <s v="AID SCRI STAFF ASSIGN"/>
    <x v="0"/>
    <x v="245"/>
    <x v="0"/>
    <n v="0"/>
    <n v="0"/>
    <n v="0"/>
    <n v="-0.01"/>
  </r>
  <r>
    <x v="14"/>
    <n v="3040119150"/>
    <s v="PSYCHIATRY ADMIN"/>
    <x v="369"/>
    <m/>
    <m/>
    <s v="SCRI STAFF ASSIGN BI15"/>
    <x v="0"/>
    <x v="141"/>
    <x v="0"/>
    <n v="0"/>
    <n v="0"/>
    <n v="0"/>
    <n v="-13735.66"/>
  </r>
  <r>
    <x v="14"/>
    <n v="3040947001"/>
    <s v="IMMUNOLOGY SLU"/>
    <x v="370"/>
    <m/>
    <m/>
    <s v="SCRI SAS FY2015-17"/>
    <x v="0"/>
    <x v="246"/>
    <x v="0"/>
    <n v="0"/>
    <n v="19702.16"/>
    <n v="0"/>
    <n v="0"/>
  </r>
  <r>
    <x v="14"/>
    <n v="3040443400"/>
    <s v="PATHOLOGY"/>
    <x v="371"/>
    <m/>
    <m/>
    <s v="SCRI STAFF ASSIGN BI15"/>
    <x v="0"/>
    <x v="247"/>
    <x v="0"/>
    <n v="0"/>
    <n v="0"/>
    <n v="0"/>
    <n v="-8393.44"/>
  </r>
  <r>
    <x v="14"/>
    <n v="3040443500"/>
    <s v="PATHOLOGY"/>
    <x v="372"/>
    <s v="S"/>
    <n v="610250"/>
    <s v="CORE B PROMISLOW"/>
    <x v="0"/>
    <x v="193"/>
    <x v="0"/>
    <n v="0"/>
    <n v="0"/>
    <n v="0"/>
    <n v="0"/>
  </r>
  <r>
    <x v="14"/>
    <n v="3040112041"/>
    <s v="DEPARTMENT OF MEDICINE"/>
    <x v="373"/>
    <m/>
    <m/>
    <s v="GILEAD GS-US-361-1157"/>
    <x v="0"/>
    <x v="248"/>
    <x v="0"/>
    <n v="0"/>
    <n v="0"/>
    <n v="0"/>
    <n v="-12759.55"/>
  </r>
  <r>
    <x v="14"/>
    <n v="3040118000"/>
    <s v="PEDIATRICS"/>
    <x v="374"/>
    <m/>
    <m/>
    <s v="SCRI STAFF ASSIGN BI15"/>
    <x v="0"/>
    <x v="237"/>
    <x v="0"/>
    <n v="0"/>
    <n v="0"/>
    <n v="0"/>
    <n v="-3208.61"/>
  </r>
  <r>
    <x v="14"/>
    <n v="3040113000"/>
    <s v="NEUROLOGICAL SURGERY"/>
    <x v="375"/>
    <m/>
    <m/>
    <s v="SCRI RESEARCH GROUP"/>
    <x v="0"/>
    <x v="207"/>
    <x v="0"/>
    <n v="0"/>
    <n v="0"/>
    <n v="0"/>
    <n v="-83431.3"/>
  </r>
  <r>
    <x v="14"/>
    <n v="3040120000"/>
    <s v="RADIOLOGY"/>
    <x v="376"/>
    <m/>
    <m/>
    <s v="ASL MRI IN DCI"/>
    <x v="0"/>
    <x v="249"/>
    <x v="0"/>
    <n v="0"/>
    <n v="0"/>
    <n v="0"/>
    <n v="-0.98"/>
  </r>
  <r>
    <x v="14"/>
    <n v="3040122130"/>
    <s v="REHABILITATION MEDICIN"/>
    <x v="377"/>
    <m/>
    <m/>
    <s v="NEILSEN PSR"/>
    <x v="8"/>
    <x v="250"/>
    <x v="0"/>
    <n v="0"/>
    <n v="0"/>
    <n v="0"/>
    <n v="0"/>
  </r>
  <r>
    <x v="14"/>
    <n v="3040111100"/>
    <s v="FAMILY MEDICINE"/>
    <x v="378"/>
    <m/>
    <m/>
    <s v="SUPPORTING LIFE"/>
    <x v="2"/>
    <x v="251"/>
    <x v="0"/>
    <n v="-57411.24"/>
    <n v="183532.06"/>
    <n v="0"/>
    <n v="0"/>
  </r>
  <r>
    <x v="14"/>
    <n v="3040115000"/>
    <s v="OPHTHALMOLOGY"/>
    <x v="379"/>
    <m/>
    <m/>
    <s v="SCRI SAA - 2015"/>
    <x v="0"/>
    <x v="252"/>
    <x v="0"/>
    <n v="0"/>
    <n v="6269.43"/>
    <n v="0"/>
    <n v="0"/>
  </r>
  <r>
    <x v="14"/>
    <n v="3040118030"/>
    <s v="PEDIATRICS"/>
    <x v="380"/>
    <s v="S"/>
    <n v="661536"/>
    <s v="COULTER-BILL PROJECT"/>
    <x v="8"/>
    <x v="253"/>
    <x v="0"/>
    <n v="0"/>
    <n v="0"/>
    <n v="0"/>
    <n v="0"/>
  </r>
  <r>
    <x v="14"/>
    <n v="3040448020"/>
    <s v="GENOME SCIENCES"/>
    <x v="381"/>
    <s v="S"/>
    <n v="619095"/>
    <s v="R-SOMATIC VARIATION SB"/>
    <x v="0"/>
    <x v="205"/>
    <x v="0"/>
    <n v="0"/>
    <n v="0"/>
    <n v="0"/>
    <n v="0"/>
  </r>
  <r>
    <x v="14"/>
    <n v="3040449000"/>
    <s v="GLOBAL HEALTH"/>
    <x v="382"/>
    <m/>
    <m/>
    <s v="FIRLAND NEONATAL TB"/>
    <x v="33"/>
    <x v="153"/>
    <x v="0"/>
    <n v="0"/>
    <n v="0"/>
    <n v="0"/>
    <n v="0"/>
  </r>
  <r>
    <x v="14"/>
    <n v="3040113000"/>
    <s v="NEUROLOGICAL SURGERY"/>
    <x v="383"/>
    <s v="P"/>
    <n v="636908"/>
    <s v="CHESNUTTEMKINTRACK YR3"/>
    <x v="14"/>
    <x v="254"/>
    <x v="0"/>
    <n v="0"/>
    <n v="17092.36"/>
    <n v="0"/>
    <n v="0"/>
  </r>
  <r>
    <x v="14"/>
    <n v="3040445000"/>
    <s v="PHYSIOLOGY &amp; BIOPHYSIC"/>
    <x v="384"/>
    <s v="S"/>
    <n v="669358"/>
    <s v="HEART HCN CHANNELS YR3"/>
    <x v="0"/>
    <x v="255"/>
    <x v="0"/>
    <n v="0"/>
    <n v="0"/>
    <n v="0"/>
    <n v="-7503.98"/>
  </r>
  <r>
    <x v="14"/>
    <n v="3040110000"/>
    <s v="ANESTHESIOLGY&amp;PAIN MED"/>
    <x v="385"/>
    <m/>
    <m/>
    <s v="ANESTH-SCRI"/>
    <x v="0"/>
    <x v="256"/>
    <x v="0"/>
    <n v="0"/>
    <n v="0"/>
    <n v="0"/>
    <n v="-8.33"/>
  </r>
  <r>
    <x v="14"/>
    <n v="3040444000"/>
    <s v="PHARMACOLOGY"/>
    <x v="386"/>
    <m/>
    <m/>
    <s v="KNICKERBOCKER SCRI SAA"/>
    <x v="0"/>
    <x v="257"/>
    <x v="0"/>
    <n v="0"/>
    <n v="0.01"/>
    <n v="0"/>
    <n v="0"/>
  </r>
  <r>
    <x v="14"/>
    <n v="3040441000"/>
    <s v="BIOLOGICAL STRUCTURE"/>
    <x v="387"/>
    <m/>
    <m/>
    <s v="REPROGRAMMING CELLS"/>
    <x v="0"/>
    <x v="258"/>
    <x v="0"/>
    <n v="0"/>
    <n v="0"/>
    <n v="97251"/>
    <n v="0"/>
  </r>
  <r>
    <x v="14"/>
    <n v="3040112082"/>
    <s v="DEPARTMENT OF MEDICINE"/>
    <x v="388"/>
    <m/>
    <m/>
    <s v="HBV NETWORK PNW/AK"/>
    <x v="8"/>
    <x v="259"/>
    <x v="0"/>
    <n v="0"/>
    <n v="0"/>
    <n v="0"/>
    <n v="-18385.310000000001"/>
  </r>
  <r>
    <x v="14"/>
    <n v="3040445000"/>
    <s v="PHYSIOLOGY &amp; BIOPHYSIC"/>
    <x v="389"/>
    <s v="S"/>
    <n v="669358"/>
    <s v="HEART HCN CHANNELS YR2"/>
    <x v="3"/>
    <x v="255"/>
    <x v="0"/>
    <n v="0"/>
    <n v="0"/>
    <n v="0"/>
    <n v="0"/>
  </r>
  <r>
    <x v="14"/>
    <n v="3040448070"/>
    <s v="GENOME SCIENCES"/>
    <x v="390"/>
    <m/>
    <m/>
    <s v="DUNHAM CIFAR 2016"/>
    <x v="0"/>
    <x v="158"/>
    <x v="0"/>
    <n v="0"/>
    <n v="36.24"/>
    <n v="0"/>
    <n v="0"/>
  </r>
  <r>
    <x v="14"/>
    <n v="3040445000"/>
    <s v="PHYSIOLOGY &amp; BIOPHYSIC"/>
    <x v="391"/>
    <s v="P"/>
    <n v="669358"/>
    <s v="HEART HCN CHANNELS"/>
    <x v="0"/>
    <x v="255"/>
    <x v="0"/>
    <n v="0"/>
    <n v="7936"/>
    <n v="0"/>
    <n v="0"/>
  </r>
  <r>
    <x v="14"/>
    <n v="3040112138"/>
    <s v="DEPARTMENT OF MEDICINE"/>
    <x v="392"/>
    <m/>
    <m/>
    <s v="COPTR CWRU YR5"/>
    <x v="2"/>
    <x v="260"/>
    <x v="0"/>
    <n v="0"/>
    <n v="11927.07"/>
    <n v="0"/>
    <n v="0"/>
  </r>
  <r>
    <x v="14"/>
    <n v="3040122770"/>
    <s v="REHABILITATION MEDICIN"/>
    <x v="393"/>
    <m/>
    <m/>
    <s v="CLDR PILOT"/>
    <x v="0"/>
    <x v="261"/>
    <x v="0"/>
    <n v="0"/>
    <n v="0.01"/>
    <n v="480.22"/>
    <n v="0"/>
  </r>
  <r>
    <x v="14"/>
    <n v="3040443400"/>
    <s v="PATHOLOGY"/>
    <x v="394"/>
    <s v="S"/>
    <n v="610250"/>
    <s v="CORE C KAEBERLEIN"/>
    <x v="0"/>
    <x v="262"/>
    <x v="0"/>
    <n v="0"/>
    <n v="0"/>
    <n v="0"/>
    <n v="0"/>
  </r>
  <r>
    <x v="14"/>
    <n v="3040114501"/>
    <s v="OBGYN/ADMIN"/>
    <x v="395"/>
    <m/>
    <m/>
    <s v="S. AUREUS NASAL CARRIA"/>
    <x v="0"/>
    <x v="177"/>
    <x v="0"/>
    <n v="0"/>
    <n v="0.63"/>
    <n v="0"/>
    <n v="0"/>
  </r>
  <r>
    <x v="14"/>
    <n v="3040120000"/>
    <s v="RADIOLOGY"/>
    <x v="396"/>
    <m/>
    <m/>
    <s v="PANUC PROJECT 2"/>
    <x v="0"/>
    <x v="218"/>
    <x v="0"/>
    <n v="0"/>
    <n v="0"/>
    <n v="-832.84"/>
    <n v="0"/>
  </r>
  <r>
    <x v="14"/>
    <n v="3040119020"/>
    <s v="PSYCHIATRY ADMIN"/>
    <x v="397"/>
    <s v="P"/>
    <n v="636961"/>
    <s v="MAPP"/>
    <x v="0"/>
    <x v="263"/>
    <x v="0"/>
    <n v="0"/>
    <n v="0"/>
    <n v="32262.5"/>
    <n v="0"/>
  </r>
  <r>
    <x v="14"/>
    <n v="3040112018"/>
    <s v="DEPARTMENT OF MEDICINE"/>
    <x v="398"/>
    <m/>
    <m/>
    <s v="NA-ACCORD RENEWAL"/>
    <x v="0"/>
    <x v="229"/>
    <x v="0"/>
    <n v="0"/>
    <n v="0"/>
    <n v="0"/>
    <n v="0"/>
  </r>
  <r>
    <x v="14"/>
    <n v="3041042093"/>
    <s v="ROSEN MICRO"/>
    <x v="399"/>
    <s v="P"/>
    <n v="632297"/>
    <s v="MULLINS UM1 FOCI"/>
    <x v="0"/>
    <x v="147"/>
    <x v="53"/>
    <n v="0"/>
    <n v="408.28"/>
    <n v="0"/>
    <n v="0"/>
  </r>
  <r>
    <x v="14"/>
    <n v="3040118140"/>
    <s v="PEDIATRICS"/>
    <x v="400"/>
    <m/>
    <m/>
    <s v="MYGENE2"/>
    <x v="0"/>
    <x v="264"/>
    <x v="0"/>
    <n v="0"/>
    <n v="8287.49"/>
    <n v="0"/>
    <n v="0"/>
  </r>
  <r>
    <x v="14"/>
    <n v="3040112139"/>
    <s v="DEPARTMENT OF MEDICINE"/>
    <x v="401"/>
    <s v="P"/>
    <n v="635359"/>
    <s v="EDIC U01"/>
    <x v="0"/>
    <x v="265"/>
    <x v="0"/>
    <n v="0"/>
    <n v="0.02"/>
    <n v="0"/>
    <n v="0"/>
  </r>
  <r>
    <x v="14"/>
    <n v="3040449000"/>
    <s v="GLOBAL HEALTH"/>
    <x v="402"/>
    <m/>
    <m/>
    <s v="PCR FOR CML GAP"/>
    <x v="0"/>
    <x v="266"/>
    <x v="0"/>
    <n v="0"/>
    <n v="16057.24"/>
    <n v="24939.5"/>
    <n v="0"/>
  </r>
  <r>
    <x v="14"/>
    <n v="3040112139"/>
    <s v="DEPARTMENT OF MEDICINE"/>
    <x v="403"/>
    <s v="S"/>
    <n v="632730"/>
    <s v="TRIGR SUB"/>
    <x v="0"/>
    <x v="265"/>
    <x v="0"/>
    <n v="0"/>
    <n v="0"/>
    <n v="0"/>
    <n v="-77.489999999999995"/>
  </r>
  <r>
    <x v="14"/>
    <n v="3040112018"/>
    <s v="DEPARTMENT OF MEDICINE"/>
    <x v="404"/>
    <m/>
    <m/>
    <s v="ANCHOR"/>
    <x v="14"/>
    <x v="267"/>
    <x v="0"/>
    <n v="0"/>
    <n v="18314"/>
    <n v="0"/>
    <n v="0"/>
  </r>
  <r>
    <x v="14"/>
    <n v="3040440061"/>
    <s v="BIOCHEMISTRY"/>
    <x v="405"/>
    <m/>
    <m/>
    <s v="KLEVIT FHCRC"/>
    <x v="0"/>
    <x v="268"/>
    <x v="0"/>
    <n v="0"/>
    <n v="0.01"/>
    <n v="0"/>
    <n v="0"/>
  </r>
  <r>
    <x v="14"/>
    <n v="3040112181"/>
    <s v="DEPARTMENT OF MEDICINE"/>
    <x v="406"/>
    <m/>
    <m/>
    <s v="PCCM SCRI SAA"/>
    <x v="0"/>
    <x v="269"/>
    <x v="0"/>
    <n v="0"/>
    <n v="3089.19"/>
    <n v="0"/>
    <n v="0"/>
  </r>
  <r>
    <x v="14"/>
    <n v="3040119070"/>
    <s v="PSYCHIATRY ADMIN"/>
    <x v="407"/>
    <m/>
    <m/>
    <s v="MLT JPA SIBCR"/>
    <x v="8"/>
    <x v="270"/>
    <x v="0"/>
    <n v="0"/>
    <n v="0"/>
    <n v="0"/>
    <n v="0"/>
  </r>
  <r>
    <x v="14"/>
    <n v="3040126000"/>
    <s v="NEUROLOGY"/>
    <x v="408"/>
    <m/>
    <m/>
    <s v="NWA"/>
    <x v="34"/>
    <x v="271"/>
    <x v="0"/>
    <n v="0"/>
    <n v="0"/>
    <n v="0"/>
    <n v="0"/>
  </r>
  <r>
    <x v="14"/>
    <n v="3040110000"/>
    <s v="ANESTHESIOLGY&amp;PAIN MED"/>
    <x v="409"/>
    <m/>
    <m/>
    <s v="APSF PIPS CHECKLIST"/>
    <x v="0"/>
    <x v="272"/>
    <x v="0"/>
    <n v="0"/>
    <n v="0"/>
    <n v="0"/>
    <n v="-0.28000000000000003"/>
  </r>
  <r>
    <x v="14"/>
    <n v="3040448160"/>
    <s v="GENOME SCIENCES"/>
    <x v="410"/>
    <m/>
    <m/>
    <s v="LINCS BROAD SUB"/>
    <x v="0"/>
    <x v="134"/>
    <x v="0"/>
    <n v="0"/>
    <n v="0"/>
    <n v="8148.77"/>
    <n v="0"/>
  </r>
  <r>
    <x v="14"/>
    <n v="3040443500"/>
    <s v="PATHOLOGY"/>
    <x v="411"/>
    <s v="P"/>
    <n v="610250"/>
    <s v="NATHAN SHOCK CENTER"/>
    <x v="0"/>
    <x v="171"/>
    <x v="0"/>
    <n v="0"/>
    <n v="0"/>
    <n v="0"/>
    <n v="0"/>
  </r>
  <r>
    <x v="14"/>
    <n v="3040431010"/>
    <s v="BIOENGINEERING"/>
    <x v="412"/>
    <m/>
    <m/>
    <s v="CARDIAC POWER GRID"/>
    <x v="8"/>
    <x v="273"/>
    <x v="54"/>
    <n v="0"/>
    <n v="35810"/>
    <n v="0"/>
    <n v="0"/>
  </r>
  <r>
    <x v="14"/>
    <n v="3040119160"/>
    <s v="PSYCHIATRY ADMIN"/>
    <x v="413"/>
    <m/>
    <m/>
    <s v="PROJECT PHARM"/>
    <x v="8"/>
    <x v="274"/>
    <x v="55"/>
    <n v="0"/>
    <n v="214839.73"/>
    <n v="0"/>
    <n v="0"/>
  </r>
  <r>
    <x v="14"/>
    <n v="3040431000"/>
    <s v="BIOENGINEERING"/>
    <x v="414"/>
    <s v="P"/>
    <n v="661536"/>
    <s v="BIOE RESEARCH PARTNERS"/>
    <x v="8"/>
    <x v="92"/>
    <x v="0"/>
    <n v="-2500000.2999999998"/>
    <n v="21642.94"/>
    <n v="0"/>
    <n v="0"/>
  </r>
  <r>
    <x v="14"/>
    <n v="3040112138"/>
    <s v="DEPARTMENT OF MEDICINE"/>
    <x v="415"/>
    <m/>
    <m/>
    <s v="CANCELLED//SEE 63-5030"/>
    <x v="16"/>
    <x v="260"/>
    <x v="0"/>
    <n v="0"/>
    <n v="0.01"/>
    <n v="0"/>
    <n v="0"/>
  </r>
  <r>
    <x v="14"/>
    <n v="3040126000"/>
    <s v="NEUROLOGY"/>
    <x v="416"/>
    <m/>
    <m/>
    <s v="BTTC"/>
    <x v="34"/>
    <x v="271"/>
    <x v="0"/>
    <n v="0"/>
    <n v="0"/>
    <n v="0"/>
    <n v="0"/>
  </r>
  <r>
    <x v="14"/>
    <n v="3040118250"/>
    <s v="PEDIATRICS"/>
    <x v="417"/>
    <s v="P"/>
    <n v="638257"/>
    <s v="SA ADAPTATION"/>
    <x v="0"/>
    <x v="275"/>
    <x v="0"/>
    <n v="0"/>
    <n v="0"/>
    <n v="0"/>
    <n v="0"/>
  </r>
  <r>
    <x v="14"/>
    <n v="3040449000"/>
    <s v="GLOBAL HEALTH"/>
    <x v="418"/>
    <m/>
    <m/>
    <s v="NPGH YR5"/>
    <x v="0"/>
    <x v="276"/>
    <x v="0"/>
    <n v="0"/>
    <n v="0"/>
    <n v="0"/>
    <n v="-17084.669999999998"/>
  </r>
  <r>
    <x v="14"/>
    <n v="3040112138"/>
    <s v="DEPARTMENT OF MEDICINE"/>
    <x v="419"/>
    <m/>
    <m/>
    <s v="FU CHILD DIABETES YR7"/>
    <x v="0"/>
    <x v="260"/>
    <x v="0"/>
    <n v="0"/>
    <n v="1645.52"/>
    <n v="0"/>
    <n v="0"/>
  </r>
  <r>
    <x v="14"/>
    <n v="3040803000"/>
    <s v="IHME"/>
    <x v="420"/>
    <s v="S"/>
    <n v="632129"/>
    <s v="IHME BMGF DISC"/>
    <x v="0"/>
    <x v="277"/>
    <x v="0"/>
    <n v="0"/>
    <n v="0"/>
    <n v="0"/>
    <n v="-56372.56"/>
  </r>
  <r>
    <x v="14"/>
    <n v="3040112139"/>
    <s v="DEPARTMENT OF MEDICINE"/>
    <x v="421"/>
    <s v="S"/>
    <n v="635359"/>
    <s v="EDIC-HYPOGLYCEMIA-ARRY"/>
    <x v="0"/>
    <x v="265"/>
    <x v="0"/>
    <n v="0"/>
    <n v="0"/>
    <n v="23205.87"/>
    <n v="0"/>
  </r>
  <r>
    <x v="14"/>
    <n v="3040114500"/>
    <s v="OBGYN/ADMIN"/>
    <x v="422"/>
    <s v="S"/>
    <n v="630467"/>
    <s v="GBS SUB"/>
    <x v="0"/>
    <x v="140"/>
    <x v="0"/>
    <n v="0"/>
    <n v="0"/>
    <n v="0"/>
    <n v="0"/>
  </r>
  <r>
    <x v="14"/>
    <n v="3040112181"/>
    <s v="DEPARTMENT OF MEDICINE"/>
    <x v="423"/>
    <s v="P"/>
    <n v="660664"/>
    <s v="GOSS CFMATTERS"/>
    <x v="0"/>
    <x v="278"/>
    <x v="0"/>
    <n v="-116773.2"/>
    <n v="176319.51"/>
    <n v="0"/>
    <n v="0"/>
  </r>
  <r>
    <x v="14"/>
    <n v="3040448080"/>
    <s v="GENOME SCIENCES"/>
    <x v="424"/>
    <m/>
    <m/>
    <s v="RINCH U41 SUB YR3"/>
    <x v="0"/>
    <x v="209"/>
    <x v="56"/>
    <n v="0"/>
    <n v="0"/>
    <n v="113855.18"/>
    <n v="0"/>
  </r>
  <r>
    <x v="14"/>
    <n v="3040431000"/>
    <s v="BIOENGINEERING"/>
    <x v="425"/>
    <s v="P"/>
    <n v="658843"/>
    <s v="COULTER WRF"/>
    <x v="0"/>
    <x v="92"/>
    <x v="0"/>
    <n v="0"/>
    <n v="0"/>
    <n v="0"/>
    <n v="0"/>
  </r>
  <r>
    <x v="14"/>
    <n v="3040449061"/>
    <s v="GLOBAL HEALTH"/>
    <x v="426"/>
    <s v="P"/>
    <n v="610004"/>
    <s v="UW CFAR YR 29"/>
    <x v="8"/>
    <x v="139"/>
    <x v="0"/>
    <n v="0"/>
    <n v="0"/>
    <n v="0"/>
    <n v="0"/>
  </r>
  <r>
    <x v="14"/>
    <n v="3040122250"/>
    <s v="REHABILITATION MEDICIN"/>
    <x v="427"/>
    <s v="S"/>
    <n v="628006"/>
    <s v="ADA NETWK PROGRAM INCO"/>
    <x v="0"/>
    <x v="115"/>
    <x v="0"/>
    <n v="0"/>
    <n v="0"/>
    <n v="0"/>
    <n v="0"/>
  </r>
  <r>
    <x v="14"/>
    <n v="3040943002"/>
    <s v="PATHOLOGY SLU"/>
    <x v="428"/>
    <m/>
    <m/>
    <s v="EFF-2014-MURRY"/>
    <x v="0"/>
    <x v="279"/>
    <x v="0"/>
    <n v="0"/>
    <n v="0"/>
    <n v="0"/>
    <n v="-0.8"/>
  </r>
  <r>
    <x v="14"/>
    <n v="3040133240"/>
    <s v="LAB MEDICINE"/>
    <x v="429"/>
    <m/>
    <m/>
    <s v="DBS CMV MOBILE TECH"/>
    <x v="0"/>
    <x v="280"/>
    <x v="0"/>
    <n v="0"/>
    <n v="3587"/>
    <n v="0"/>
    <n v="0"/>
  </r>
  <r>
    <x v="14"/>
    <n v="3040117000"/>
    <s v="OTOLARYNG-HD&amp;NECK SURG"/>
    <x v="430"/>
    <m/>
    <m/>
    <s v="DRENNAN-GOV.UK-CDE"/>
    <x v="11"/>
    <x v="281"/>
    <x v="0"/>
    <n v="0"/>
    <n v="0"/>
    <n v="0"/>
    <n v="-0.48"/>
  </r>
  <r>
    <x v="14"/>
    <n v="3040113000"/>
    <s v="NEUROLOGICAL SURGERY"/>
    <x v="431"/>
    <s v="S"/>
    <n v="636908"/>
    <s v="CHESTNUTTEMKI"/>
    <x v="14"/>
    <x v="282"/>
    <x v="0"/>
    <n v="0"/>
    <n v="0"/>
    <n v="0"/>
    <n v="-51699.59"/>
  </r>
  <r>
    <x v="14"/>
    <n v="3040112139"/>
    <s v="DEPARTMENT OF MEDICINE"/>
    <x v="432"/>
    <s v="S"/>
    <n v="635359"/>
    <s v="EDIC SKELETAL HLTH SUB"/>
    <x v="0"/>
    <x v="265"/>
    <x v="0"/>
    <n v="0"/>
    <n v="83431"/>
    <n v="0"/>
    <n v="0"/>
  </r>
  <r>
    <x v="14"/>
    <n v="3040120000"/>
    <s v="RADIOLOGY"/>
    <x v="433"/>
    <m/>
    <m/>
    <s v="MUZI M SALARY UTHSCSA"/>
    <x v="0"/>
    <x v="283"/>
    <x v="0"/>
    <n v="0"/>
    <n v="0"/>
    <n v="13585.99"/>
    <n v="0"/>
  </r>
  <r>
    <x v="14"/>
    <n v="3040442450"/>
    <s v="MICROBIOLOGY"/>
    <x v="434"/>
    <m/>
    <m/>
    <s v="SINGH SECOR CFF"/>
    <x v="0"/>
    <x v="236"/>
    <x v="0"/>
    <n v="0"/>
    <n v="0"/>
    <n v="47930"/>
    <n v="0"/>
  </r>
  <r>
    <x v="14"/>
    <n v="3040124001"/>
    <s v="UROLOGY"/>
    <x v="435"/>
    <m/>
    <m/>
    <s v="MOVEMBER UNIQUETMAS_CM"/>
    <x v="0"/>
    <x v="284"/>
    <x v="0"/>
    <n v="0"/>
    <n v="0"/>
    <n v="0"/>
    <n v="0"/>
  </r>
  <r>
    <x v="14"/>
    <n v="3040431120"/>
    <s v="BIOENGINEERING"/>
    <x v="436"/>
    <s v="S"/>
    <n v="661536"/>
    <s v="FU-SEED"/>
    <x v="35"/>
    <x v="285"/>
    <x v="0"/>
    <n v="0"/>
    <n v="0"/>
    <n v="0"/>
    <n v="0"/>
  </r>
  <r>
    <x v="14"/>
    <n v="3040443400"/>
    <s v="PATHOLOGY"/>
    <x v="437"/>
    <m/>
    <m/>
    <s v="ROLE OF IRON SUB"/>
    <x v="0"/>
    <x v="286"/>
    <x v="0"/>
    <n v="0"/>
    <n v="0"/>
    <n v="0"/>
    <n v="0"/>
  </r>
  <r>
    <x v="14"/>
    <n v="3040114500"/>
    <s v="OBGYN/ADMIN"/>
    <x v="438"/>
    <m/>
    <m/>
    <s v="GAPPS YEAR 7"/>
    <x v="0"/>
    <x v="204"/>
    <x v="0"/>
    <n v="-21538.37"/>
    <n v="0"/>
    <n v="53811.47"/>
    <n v="0"/>
  </r>
  <r>
    <x v="14"/>
    <n v="3040112173"/>
    <s v="DEPARTMENT OF MEDICINE"/>
    <x v="439"/>
    <m/>
    <m/>
    <s v="CONQUER CANCER AWARD"/>
    <x v="0"/>
    <x v="287"/>
    <x v="0"/>
    <n v="0"/>
    <n v="28156.99"/>
    <n v="0"/>
    <n v="0"/>
  </r>
  <r>
    <x v="14"/>
    <n v="3040124000"/>
    <s v="UROLOGY"/>
    <x v="440"/>
    <s v="P"/>
    <n v="663601"/>
    <s v="PCF CHALLENGE YR 5"/>
    <x v="0"/>
    <x v="288"/>
    <x v="57"/>
    <n v="0"/>
    <n v="700.65"/>
    <n v="0"/>
    <n v="0"/>
  </r>
  <r>
    <x v="14"/>
    <n v="3040431120"/>
    <s v="BIOENGINEERING"/>
    <x v="441"/>
    <m/>
    <m/>
    <s v="GG MALARIA TEST"/>
    <x v="34"/>
    <x v="285"/>
    <x v="0"/>
    <n v="0"/>
    <n v="0"/>
    <n v="0"/>
    <n v="-13911.73"/>
  </r>
  <r>
    <x v="14"/>
    <n v="3040112171"/>
    <s v="DEPARTMENT OF MEDICINE"/>
    <x v="442"/>
    <m/>
    <m/>
    <s v="PAIN REGISTRY"/>
    <x v="20"/>
    <x v="289"/>
    <x v="0"/>
    <n v="0"/>
    <n v="0"/>
    <n v="1239.4000000000001"/>
    <n v="0"/>
  </r>
  <r>
    <x v="14"/>
    <n v="3040112041"/>
    <s v="DEPARTMENT OF MEDICINE"/>
    <x v="443"/>
    <m/>
    <m/>
    <s v="SJM EP FELLOW FY 17"/>
    <x v="0"/>
    <x v="290"/>
    <x v="0"/>
    <n v="0"/>
    <n v="25000"/>
    <n v="0"/>
    <n v="0"/>
  </r>
  <r>
    <x v="14"/>
    <n v="3040119020"/>
    <s v="PSYCHIATRY ADMIN"/>
    <x v="444"/>
    <s v="S"/>
    <n v="636961"/>
    <s v="MAPP OFF-CAMPUS Y2"/>
    <x v="0"/>
    <x v="263"/>
    <x v="0"/>
    <n v="0"/>
    <n v="0"/>
    <n v="0"/>
    <n v="0"/>
  </r>
  <r>
    <x v="14"/>
    <n v="3040442450"/>
    <s v="MICROBIOLOGY"/>
    <x v="445"/>
    <s v="S"/>
    <n v="660664"/>
    <s v="SINGH CFMATTERS"/>
    <x v="0"/>
    <x v="236"/>
    <x v="0"/>
    <n v="0"/>
    <n v="0"/>
    <n v="0"/>
    <n v="-9853.58"/>
  </r>
  <r>
    <x v="14"/>
    <n v="3040912013"/>
    <s v="815 MED"/>
    <x v="446"/>
    <s v="S"/>
    <n v="635901"/>
    <s v="PETRONI AID SCRI SAA"/>
    <x v="3"/>
    <x v="245"/>
    <x v="0"/>
    <n v="0"/>
    <n v="0.56000000000000005"/>
    <n v="0"/>
    <n v="0"/>
  </r>
  <r>
    <x v="14"/>
    <n v="3040912013"/>
    <s v="815 MED"/>
    <x v="447"/>
    <s v="S"/>
    <n v="635901"/>
    <s v="MATSADUNN AID SCRI SAA"/>
    <x v="3"/>
    <x v="245"/>
    <x v="0"/>
    <n v="0"/>
    <n v="22.44"/>
    <n v="0"/>
    <n v="0"/>
  </r>
  <r>
    <x v="14"/>
    <n v="3040119070"/>
    <s v="PSYCHIATRY ADMIN"/>
    <x v="448"/>
    <s v="S"/>
    <n v="634325"/>
    <s v="ADGC TSUANG YR7"/>
    <x v="11"/>
    <x v="214"/>
    <x v="0"/>
    <n v="0"/>
    <n v="0"/>
    <n v="0"/>
    <n v="0"/>
  </r>
  <r>
    <x v="14"/>
    <n v="3040912013"/>
    <s v="815 MED"/>
    <x v="449"/>
    <s v="S"/>
    <n v="635901"/>
    <s v="HAGIN AID SCRI SAA"/>
    <x v="3"/>
    <x v="245"/>
    <x v="0"/>
    <n v="0"/>
    <n v="0"/>
    <n v="0"/>
    <n v="-0.23"/>
  </r>
  <r>
    <x v="14"/>
    <n v="3040912013"/>
    <s v="815 MED"/>
    <x v="450"/>
    <s v="S"/>
    <n v="635901"/>
    <s v="CHU AID SCRI SAA"/>
    <x v="3"/>
    <x v="245"/>
    <x v="0"/>
    <n v="0"/>
    <n v="0"/>
    <n v="0"/>
    <n v="-0.14000000000000001"/>
  </r>
  <r>
    <x v="14"/>
    <n v="3040112101"/>
    <s v="DEPARTMENT OF MEDICINE"/>
    <x v="451"/>
    <m/>
    <m/>
    <s v="ALISERTIB"/>
    <x v="11"/>
    <x v="291"/>
    <x v="0"/>
    <n v="0"/>
    <n v="0"/>
    <n v="0"/>
    <n v="-26530.39"/>
  </r>
  <r>
    <x v="14"/>
    <n v="3040133310"/>
    <s v="LAB MEDICINE"/>
    <x v="452"/>
    <s v="S"/>
    <n v="633803"/>
    <s v="GAVI - UW LAB"/>
    <x v="36"/>
    <x v="292"/>
    <x v="0"/>
    <n v="0"/>
    <n v="0"/>
    <n v="0"/>
    <n v="0"/>
  </r>
  <r>
    <x v="14"/>
    <n v="3040803000"/>
    <s v="IHME"/>
    <x v="453"/>
    <s v="S"/>
    <n v="669865"/>
    <s v="20 COUNTY BOD YR1"/>
    <x v="37"/>
    <x v="167"/>
    <x v="0"/>
    <n v="0"/>
    <n v="0"/>
    <n v="0"/>
    <n v="-719.53"/>
  </r>
  <r>
    <x v="14"/>
    <n v="3040442000"/>
    <s v="MICROBIOLOGY"/>
    <x v="454"/>
    <m/>
    <m/>
    <s v="VPTG"/>
    <x v="8"/>
    <x v="293"/>
    <x v="0"/>
    <n v="0"/>
    <n v="0"/>
    <n v="0"/>
    <n v="0"/>
  </r>
  <r>
    <x v="14"/>
    <n v="3040123101"/>
    <s v="SURGERY"/>
    <x v="455"/>
    <m/>
    <m/>
    <s v="SPEAKING UP"/>
    <x v="8"/>
    <x v="294"/>
    <x v="0"/>
    <n v="0"/>
    <n v="1447.43"/>
    <n v="0"/>
    <n v="0"/>
  </r>
  <r>
    <x v="14"/>
    <n v="3040443500"/>
    <s v="PATHOLOGY"/>
    <x v="456"/>
    <s v="S"/>
    <n v="610325"/>
    <s v="PROJ 1-LOEB"/>
    <x v="0"/>
    <x v="295"/>
    <x v="0"/>
    <n v="0"/>
    <n v="0"/>
    <n v="0"/>
    <n v="0"/>
  </r>
  <r>
    <x v="14"/>
    <n v="3040449020"/>
    <s v="GLOBAL HEALTH"/>
    <x v="457"/>
    <s v="S"/>
    <n v="673035"/>
    <s v="SOUTH AFRICA PIE ON"/>
    <x v="27"/>
    <x v="296"/>
    <x v="0"/>
    <n v="0"/>
    <n v="0"/>
    <n v="0"/>
    <n v="-60.24"/>
  </r>
  <r>
    <x v="14"/>
    <n v="3040449020"/>
    <s v="GLOBAL HEALTH"/>
    <x v="458"/>
    <s v="P"/>
    <n v="673035"/>
    <s v="CDC PIE SOUTH AFRICA"/>
    <x v="27"/>
    <x v="296"/>
    <x v="0"/>
    <n v="0"/>
    <n v="0"/>
    <n v="0"/>
    <n v="0"/>
  </r>
  <r>
    <x v="14"/>
    <n v="3040118250"/>
    <s v="PEDIATRICS"/>
    <x v="459"/>
    <m/>
    <m/>
    <s v="PPC 2015"/>
    <x v="0"/>
    <x v="297"/>
    <x v="58"/>
    <n v="0"/>
    <n v="0"/>
    <n v="0"/>
    <n v="0"/>
  </r>
  <r>
    <x v="14"/>
    <n v="3040126000"/>
    <s v="NEUROLOGY"/>
    <x v="460"/>
    <m/>
    <m/>
    <s v="NEUROLOGY SAA"/>
    <x v="0"/>
    <x v="298"/>
    <x v="0"/>
    <n v="0"/>
    <n v="0"/>
    <n v="0"/>
    <n v="-1.89"/>
  </r>
  <r>
    <x v="14"/>
    <n v="3040119070"/>
    <s v="PSYCHIATRY ADMIN"/>
    <x v="461"/>
    <m/>
    <m/>
    <s v="AD T32 2016"/>
    <x v="2"/>
    <x v="270"/>
    <x v="59"/>
    <n v="0"/>
    <n v="177581.18"/>
    <n v="0"/>
    <n v="0"/>
  </r>
  <r>
    <x v="14"/>
    <n v="3040133000"/>
    <s v="LAB MEDICINE"/>
    <x v="462"/>
    <m/>
    <m/>
    <s v="BIORAD IH TESTING"/>
    <x v="38"/>
    <x v="299"/>
    <x v="0"/>
    <n v="0"/>
    <n v="0"/>
    <n v="-1945.45"/>
    <n v="0"/>
  </r>
  <r>
    <x v="14"/>
    <n v="3040443500"/>
    <s v="PATHOLOGY"/>
    <x v="463"/>
    <s v="S"/>
    <n v="610325"/>
    <s v="INTEGRATION-MONAT"/>
    <x v="0"/>
    <x v="234"/>
    <x v="0"/>
    <n v="0"/>
    <n v="0"/>
    <n v="0"/>
    <n v="0"/>
  </r>
  <r>
    <x v="14"/>
    <n v="3040803000"/>
    <s v="IHME"/>
    <x v="464"/>
    <s v="S"/>
    <n v="633803"/>
    <s v="GAVI 2016-XRP"/>
    <x v="36"/>
    <x v="292"/>
    <x v="0"/>
    <n v="0"/>
    <n v="0"/>
    <n v="0"/>
    <n v="0"/>
  </r>
  <r>
    <x v="14"/>
    <n v="3040112142"/>
    <s v="DEPARTMENT OF MEDICINE"/>
    <x v="465"/>
    <m/>
    <m/>
    <s v="HDNT:NOVEL THERAPIES"/>
    <x v="0"/>
    <x v="300"/>
    <x v="0"/>
    <n v="0"/>
    <n v="0"/>
    <n v="32455.46"/>
    <n v="0"/>
  </r>
  <r>
    <x v="14"/>
    <n v="3040112138"/>
    <s v="DEPARTMENT OF MEDICINE"/>
    <x v="466"/>
    <m/>
    <m/>
    <s v="CARDIA EXAM 30-YR 1"/>
    <x v="0"/>
    <x v="260"/>
    <x v="0"/>
    <n v="0"/>
    <n v="80.2"/>
    <n v="0"/>
    <n v="0"/>
  </r>
  <r>
    <x v="14"/>
    <n v="3040445000"/>
    <s v="PHYSIOLOGY &amp; BIOPHYSIC"/>
    <x v="467"/>
    <m/>
    <m/>
    <s v="MOLECULAR PROPERTIES"/>
    <x v="0"/>
    <x v="301"/>
    <x v="0"/>
    <n v="0"/>
    <n v="0"/>
    <n v="0"/>
    <n v="0"/>
  </r>
  <r>
    <x v="14"/>
    <n v="3040803000"/>
    <s v="IHME"/>
    <x v="468"/>
    <s v="S"/>
    <n v="669865"/>
    <s v="20 COUNTY BOD YR2"/>
    <x v="8"/>
    <x v="167"/>
    <x v="0"/>
    <n v="0"/>
    <n v="0"/>
    <n v="0"/>
    <n v="0"/>
  </r>
  <r>
    <x v="14"/>
    <n v="3040442450"/>
    <s v="MICROBIOLOGY"/>
    <x v="469"/>
    <m/>
    <m/>
    <s v="SINGH CFF BAC VARIANTS"/>
    <x v="11"/>
    <x v="236"/>
    <x v="60"/>
    <n v="0"/>
    <n v="7363.3"/>
    <n v="26956"/>
    <n v="0"/>
  </r>
  <r>
    <x v="14"/>
    <n v="3040112018"/>
    <s v="DEPARTMENT OF MEDICINE"/>
    <x v="470"/>
    <m/>
    <m/>
    <s v="A5332 WOMENS SUPP"/>
    <x v="20"/>
    <x v="175"/>
    <x v="0"/>
    <n v="0"/>
    <n v="348"/>
    <n v="0"/>
    <n v="0"/>
  </r>
  <r>
    <x v="14"/>
    <n v="3040441000"/>
    <s v="BIOLOGICAL STRUCTURE"/>
    <x v="471"/>
    <s v="S"/>
    <n v="624960"/>
    <s v="DEVELOPING RETINA"/>
    <x v="0"/>
    <x v="240"/>
    <x v="0"/>
    <n v="0"/>
    <n v="0"/>
    <n v="0"/>
    <n v="0"/>
  </r>
  <r>
    <x v="14"/>
    <n v="3040443500"/>
    <s v="PATHOLOGY"/>
    <x v="472"/>
    <s v="S"/>
    <n v="610250"/>
    <s v="CORE E RABINOVITCH"/>
    <x v="0"/>
    <x v="171"/>
    <x v="0"/>
    <n v="0"/>
    <n v="0"/>
    <n v="0"/>
    <n v="0"/>
  </r>
  <r>
    <x v="14"/>
    <n v="3040803000"/>
    <s v="IHME"/>
    <x v="473"/>
    <s v="P"/>
    <n v="633803"/>
    <s v="GAVI FCE 2016"/>
    <x v="36"/>
    <x v="292"/>
    <x v="61"/>
    <n v="0"/>
    <n v="0"/>
    <n v="0"/>
    <n v="0"/>
  </r>
  <r>
    <x v="14"/>
    <n v="3040115000"/>
    <s v="OPHTHALMOLOGY"/>
    <x v="474"/>
    <s v="S"/>
    <n v="632689"/>
    <s v="AVALANCHE RES PRIMATE"/>
    <x v="39"/>
    <x v="302"/>
    <x v="0"/>
    <n v="0"/>
    <n v="0"/>
    <n v="0"/>
    <n v="0"/>
  </r>
  <r>
    <x v="14"/>
    <n v="3040123500"/>
    <s v="SURGERY"/>
    <x v="475"/>
    <m/>
    <m/>
    <s v="RECON"/>
    <x v="40"/>
    <x v="303"/>
    <x v="0"/>
    <n v="0"/>
    <n v="0"/>
    <n v="0"/>
    <n v="0"/>
  </r>
  <r>
    <x v="14"/>
    <n v="3040443400"/>
    <s v="PATHOLOGY"/>
    <x v="476"/>
    <s v="S"/>
    <n v="610250"/>
    <s v="SHOCK PILOT MENDENHALL"/>
    <x v="0"/>
    <x v="304"/>
    <x v="0"/>
    <n v="0"/>
    <n v="0"/>
    <n v="0"/>
    <n v="0"/>
  </r>
  <r>
    <x v="14"/>
    <n v="3040112092"/>
    <s v="DEPARTMENT OF MEDICINE"/>
    <x v="477"/>
    <s v="P"/>
    <n v="610425"/>
    <s v="NW GWEC"/>
    <x v="0"/>
    <x v="305"/>
    <x v="0"/>
    <n v="0"/>
    <n v="0"/>
    <n v="0"/>
    <n v="0"/>
  </r>
  <r>
    <x v="14"/>
    <n v="3040947002"/>
    <s v="IMMUNOLOGY SLU"/>
    <x v="478"/>
    <m/>
    <m/>
    <s v="NHP CONTRACT"/>
    <x v="0"/>
    <x v="117"/>
    <x v="62"/>
    <n v="0"/>
    <n v="469.8"/>
    <n v="0"/>
    <n v="0"/>
  </r>
  <r>
    <x v="14"/>
    <n v="3040443500"/>
    <s v="PATHOLOGY"/>
    <x v="479"/>
    <s v="S"/>
    <n v="610325"/>
    <s v="PROJ 2-MONNAT"/>
    <x v="0"/>
    <x v="234"/>
    <x v="0"/>
    <n v="0"/>
    <n v="0"/>
    <n v="0"/>
    <n v="-299.5"/>
  </r>
  <r>
    <x v="14"/>
    <n v="3040112181"/>
    <s v="DEPARTMENT OF MEDICINE"/>
    <x v="480"/>
    <m/>
    <m/>
    <s v="PCCM T32"/>
    <x v="0"/>
    <x v="269"/>
    <x v="0"/>
    <n v="0"/>
    <n v="0"/>
    <n v="0"/>
    <n v="-250.53"/>
  </r>
  <r>
    <x v="14"/>
    <n v="3040112018"/>
    <s v="DEPARTMENT OF MEDICINE"/>
    <x v="481"/>
    <m/>
    <m/>
    <s v="HIV CURE- UW CAB/OPS"/>
    <x v="0"/>
    <x v="175"/>
    <x v="0"/>
    <n v="0"/>
    <n v="0"/>
    <n v="0"/>
    <n v="-83.51"/>
  </r>
  <r>
    <x v="14"/>
    <n v="3040112041"/>
    <s v="DEPARTMENT OF MEDICINE"/>
    <x v="482"/>
    <m/>
    <m/>
    <s v="B114 CUP"/>
    <x v="34"/>
    <x v="306"/>
    <x v="0"/>
    <n v="0"/>
    <n v="8356.06"/>
    <n v="0"/>
    <n v="0"/>
  </r>
  <r>
    <x v="14"/>
    <n v="3040112018"/>
    <s v="DEPARTMENT OF MEDICINE"/>
    <x v="483"/>
    <m/>
    <m/>
    <s v="BMS AI438-047-0187"/>
    <x v="33"/>
    <x v="175"/>
    <x v="0"/>
    <n v="0"/>
    <n v="7738.31"/>
    <n v="0"/>
    <n v="0"/>
  </r>
  <r>
    <x v="14"/>
    <n v="3040915000"/>
    <s v="OPHTH SLU"/>
    <x v="484"/>
    <s v="P"/>
    <n v="632689"/>
    <s v="AVALANCHE RESEARCH"/>
    <x v="39"/>
    <x v="302"/>
    <x v="0"/>
    <n v="0"/>
    <n v="0"/>
    <n v="0"/>
    <n v="0"/>
  </r>
  <r>
    <x v="14"/>
    <n v="3040803000"/>
    <s v="IHME"/>
    <x v="485"/>
    <s v="S"/>
    <n v="633803"/>
    <s v="GAVI FCE 2016 SUB"/>
    <x v="7"/>
    <x v="292"/>
    <x v="0"/>
    <n v="0"/>
    <n v="0"/>
    <n v="0"/>
    <n v="0"/>
  </r>
  <r>
    <x v="14"/>
    <n v="3040112131"/>
    <s v="DEPARTMENT OF MEDICINE"/>
    <x v="486"/>
    <m/>
    <m/>
    <s v="NUTRITION TRAINING"/>
    <x v="0"/>
    <x v="307"/>
    <x v="63"/>
    <n v="0"/>
    <n v="0"/>
    <n v="0"/>
    <n v="0"/>
  </r>
  <r>
    <x v="14"/>
    <n v="3040112139"/>
    <s v="DEPARTMENT OF MEDICINE"/>
    <x v="487"/>
    <s v="P"/>
    <n v="632730"/>
    <s v="TRIGR"/>
    <x v="0"/>
    <x v="265"/>
    <x v="0"/>
    <n v="0"/>
    <n v="79.150000000000006"/>
    <n v="0"/>
    <n v="0"/>
  </r>
  <r>
    <x v="14"/>
    <n v="3040431150"/>
    <s v="BIOENGINEERING"/>
    <x v="488"/>
    <m/>
    <m/>
    <s v="SCRI STAFF ASSIGN 2015"/>
    <x v="0"/>
    <x v="308"/>
    <x v="0"/>
    <n v="0"/>
    <n v="9834.7999999999993"/>
    <n v="0"/>
    <n v="0"/>
  </r>
  <r>
    <x v="14"/>
    <n v="3040443500"/>
    <s v="PATHOLOGY"/>
    <x v="489"/>
    <s v="S"/>
    <n v="610325"/>
    <s v="CORE C-MONNAT"/>
    <x v="0"/>
    <x v="234"/>
    <x v="64"/>
    <n v="0"/>
    <n v="0"/>
    <n v="0"/>
    <n v="-40.17"/>
  </r>
  <r>
    <x v="14"/>
    <n v="3040112018"/>
    <s v="DEPARTMENT OF MEDICINE"/>
    <x v="490"/>
    <m/>
    <m/>
    <s v="STD/AIDS TG 39"/>
    <x v="0"/>
    <x v="309"/>
    <x v="0"/>
    <n v="0"/>
    <n v="0"/>
    <n v="0"/>
    <n v="0"/>
  </r>
  <r>
    <x v="14"/>
    <n v="3040133660"/>
    <s v="LAB MEDICINE"/>
    <x v="491"/>
    <m/>
    <m/>
    <s v="BACT PATH TRAINING"/>
    <x v="0"/>
    <x v="310"/>
    <x v="0"/>
    <n v="0"/>
    <n v="0"/>
    <n v="0"/>
    <n v="-1.1299999999999999"/>
  </r>
  <r>
    <x v="14"/>
    <n v="3040123109"/>
    <s v="SURGERY"/>
    <x v="492"/>
    <m/>
    <m/>
    <s v="ARMMS-T2D"/>
    <x v="0"/>
    <x v="224"/>
    <x v="0"/>
    <n v="0"/>
    <n v="0"/>
    <n v="1186.18"/>
    <n v="0"/>
  </r>
  <r>
    <x v="14"/>
    <n v="3040112101"/>
    <s v="DEPARTMENT OF MEDICINE"/>
    <x v="493"/>
    <m/>
    <m/>
    <s v="HEMATOLOGY TRAINING"/>
    <x v="0"/>
    <x v="132"/>
    <x v="65"/>
    <n v="0"/>
    <n v="3.07"/>
    <n v="0"/>
    <n v="0"/>
  </r>
  <r>
    <x v="14"/>
    <n v="3040110000"/>
    <s v="ANESTHESIOLGY&amp;PAIN MED"/>
    <x v="494"/>
    <m/>
    <m/>
    <s v="RETURN TO LEARN DEVELO"/>
    <x v="0"/>
    <x v="131"/>
    <x v="0"/>
    <n v="0"/>
    <n v="0"/>
    <n v="643.70000000000005"/>
    <n v="0"/>
  </r>
  <r>
    <x v="14"/>
    <n v="3040449030"/>
    <s v="GLOBAL HEALTH"/>
    <x v="495"/>
    <s v="P"/>
    <n v="632662"/>
    <s v="PREP STUDY-PARTNERS"/>
    <x v="7"/>
    <x v="172"/>
    <x v="0"/>
    <n v="0"/>
    <n v="0"/>
    <n v="-1871192.57"/>
    <n v="0"/>
  </r>
  <r>
    <x v="14"/>
    <n v="3040442490"/>
    <s v="MICROBIOLOGY"/>
    <x v="496"/>
    <s v="S"/>
    <n v="634712"/>
    <s v="CF P30 GENOM CORE YR 7"/>
    <x v="8"/>
    <x v="145"/>
    <x v="0"/>
    <n v="0"/>
    <n v="0"/>
    <n v="0"/>
    <n v="-18.690000000000001"/>
  </r>
  <r>
    <x v="14"/>
    <n v="3040126000"/>
    <s v="NEUROLOGY"/>
    <x v="497"/>
    <m/>
    <m/>
    <s v="BIOGEN II"/>
    <x v="41"/>
    <x v="311"/>
    <x v="0"/>
    <n v="0"/>
    <n v="11708.51"/>
    <n v="0"/>
    <n v="0"/>
  </r>
  <r>
    <x v="14"/>
    <n v="3040432000"/>
    <s v="BIOETHICS &amp; HUMANITIES"/>
    <x v="498"/>
    <m/>
    <m/>
    <s v="DB DCM CONSORTIUM SUB"/>
    <x v="2"/>
    <x v="312"/>
    <x v="0"/>
    <n v="0"/>
    <n v="35645.629999999997"/>
    <n v="0"/>
    <n v="0"/>
  </r>
  <r>
    <x v="14"/>
    <n v="3040112111"/>
    <s v="DEPARTMENT OF MEDICINE"/>
    <x v="499"/>
    <s v="P"/>
    <n v="634770"/>
    <s v="ANTI-HIV GENE THERAPY"/>
    <x v="2"/>
    <x v="313"/>
    <x v="0"/>
    <n v="0"/>
    <n v="0.41"/>
    <n v="0"/>
    <n v="0"/>
  </r>
  <r>
    <x v="14"/>
    <n v="3040434000"/>
    <s v="BIOMED INFORMAT MED ED"/>
    <x v="500"/>
    <m/>
    <m/>
    <s v="CROSSLIN EMERGE SUBCON"/>
    <x v="8"/>
    <x v="314"/>
    <x v="0"/>
    <n v="0"/>
    <n v="0"/>
    <n v="0"/>
    <n v="0"/>
  </r>
  <r>
    <x v="14"/>
    <n v="3040112041"/>
    <s v="DEPARTMENT OF MEDICINE"/>
    <x v="501"/>
    <m/>
    <m/>
    <s v="FLW ICARD ABBOTT FY17"/>
    <x v="0"/>
    <x v="315"/>
    <x v="0"/>
    <n v="0"/>
    <n v="0"/>
    <n v="0"/>
    <n v="0"/>
  </r>
  <r>
    <x v="14"/>
    <n v="3040112181"/>
    <s v="DEPARTMENT OF MEDICINE"/>
    <x v="502"/>
    <m/>
    <m/>
    <s v="CF CLINIC"/>
    <x v="0"/>
    <x v="316"/>
    <x v="0"/>
    <n v="0"/>
    <n v="0"/>
    <n v="0"/>
    <n v="0"/>
  </r>
  <r>
    <x v="14"/>
    <n v="3040449070"/>
    <s v="GLOBAL HEALTH"/>
    <x v="503"/>
    <m/>
    <m/>
    <s v="MTCT-COMPRENEW Y3"/>
    <x v="8"/>
    <x v="317"/>
    <x v="66"/>
    <n v="0"/>
    <n v="12.28"/>
    <n v="0"/>
    <n v="0"/>
  </r>
  <r>
    <x v="14"/>
    <n v="3040443500"/>
    <s v="PATHOLOGY"/>
    <x v="504"/>
    <s v="S"/>
    <n v="610250"/>
    <s v="CORE D RABINOVITCH"/>
    <x v="0"/>
    <x v="171"/>
    <x v="0"/>
    <n v="0"/>
    <n v="0"/>
    <n v="0"/>
    <n v="0"/>
  </r>
  <r>
    <x v="14"/>
    <n v="3040112111"/>
    <s v="DEPARTMENT OF MEDICINE"/>
    <x v="505"/>
    <m/>
    <m/>
    <s v="STEM CELL-DRIVED"/>
    <x v="2"/>
    <x v="318"/>
    <x v="0"/>
    <n v="0"/>
    <n v="0"/>
    <n v="0"/>
    <n v="-19769.96"/>
  </r>
  <r>
    <x v="14"/>
    <n v="3040442430"/>
    <s v="MICROBIOLOGY"/>
    <x v="506"/>
    <s v="P"/>
    <n v="634712"/>
    <s v="P30 GREENBERG"/>
    <x v="8"/>
    <x v="319"/>
    <x v="0"/>
    <n v="0"/>
    <n v="0"/>
    <n v="0"/>
    <n v="0"/>
  </r>
  <r>
    <x v="14"/>
    <n v="3040448170"/>
    <s v="GENOME SCIENCES"/>
    <x v="507"/>
    <s v="S"/>
    <n v="634712"/>
    <s v="CF P30 MANOIL YR 7"/>
    <x v="8"/>
    <x v="206"/>
    <x v="0"/>
    <n v="0"/>
    <n v="0"/>
    <n v="0"/>
    <n v="-796.74"/>
  </r>
  <r>
    <x v="14"/>
    <n v="3040912013"/>
    <s v="815 MED"/>
    <x v="508"/>
    <s v="S"/>
    <n v="635901"/>
    <s v="LENNINGTON AID SCRISAA"/>
    <x v="0"/>
    <x v="245"/>
    <x v="0"/>
    <n v="0"/>
    <n v="0.09"/>
    <n v="0"/>
    <n v="0"/>
  </r>
  <r>
    <x v="14"/>
    <n v="3040930000"/>
    <s v="815 CMED"/>
    <x v="509"/>
    <s v="S"/>
    <n v="634712"/>
    <s v="CF P30 HOST RESP CR YR"/>
    <x v="8"/>
    <x v="320"/>
    <x v="0"/>
    <n v="0"/>
    <n v="0"/>
    <n v="0"/>
    <n v="0"/>
  </r>
  <r>
    <x v="14"/>
    <n v="3040112181"/>
    <s v="DEPARTMENT OF MEDICINE"/>
    <x v="510"/>
    <s v="S"/>
    <n v="634712"/>
    <s v="CF P30 CLIN CORE YR 7"/>
    <x v="8"/>
    <x v="278"/>
    <x v="0"/>
    <n v="0"/>
    <n v="0"/>
    <n v="0"/>
    <n v="0"/>
  </r>
  <r>
    <x v="14"/>
    <n v="3040931004"/>
    <s v="815 BIOENGINEERING"/>
    <x v="511"/>
    <m/>
    <m/>
    <s v="MICROVESSEL-MALARIA"/>
    <x v="8"/>
    <x v="321"/>
    <x v="0"/>
    <n v="0"/>
    <n v="0"/>
    <n v="0"/>
    <n v="-4318.68"/>
  </r>
  <r>
    <x v="14"/>
    <n v="3040442450"/>
    <s v="MICROBIOLOGY"/>
    <x v="512"/>
    <s v="S"/>
    <n v="634712"/>
    <s v="CF P30 PILOT PROG YR7"/>
    <x v="8"/>
    <x v="236"/>
    <x v="0"/>
    <n v="0"/>
    <n v="0"/>
    <n v="0"/>
    <n v="0"/>
  </r>
  <r>
    <x v="14"/>
    <n v="3040912183"/>
    <s v="815 MED"/>
    <x v="513"/>
    <s v="S"/>
    <n v="634712"/>
    <s v="CF P30 MANICONE PT YR7"/>
    <x v="8"/>
    <x v="322"/>
    <x v="0"/>
    <n v="0"/>
    <n v="0"/>
    <n v="0"/>
    <n v="0"/>
  </r>
  <r>
    <x v="14"/>
    <n v="3040112142"/>
    <s v="DEPARTMENT OF MEDICINE"/>
    <x v="514"/>
    <s v="S"/>
    <n v="634712"/>
    <s v="CF P30 DE BOER PLT YR7"/>
    <x v="8"/>
    <x v="323"/>
    <x v="0"/>
    <n v="0"/>
    <n v="0"/>
    <n v="0"/>
    <n v="0"/>
  </r>
  <r>
    <x v="14"/>
    <n v="3040112134"/>
    <s v="DEPARTMENT OF MEDICINE"/>
    <x v="515"/>
    <s v="S"/>
    <n v="634712"/>
    <s v="CF P30 KAHN VA PLT YR7"/>
    <x v="8"/>
    <x v="324"/>
    <x v="0"/>
    <n v="0"/>
    <n v="0"/>
    <n v="0"/>
    <n v="0"/>
  </r>
  <r>
    <x v="14"/>
    <n v="3040112134"/>
    <s v="DEPARTMENT OF MEDICINE"/>
    <x v="516"/>
    <s v="S"/>
    <n v="634712"/>
    <s v="CF P30 KAHN UW PLT YR7"/>
    <x v="8"/>
    <x v="324"/>
    <x v="0"/>
    <n v="0"/>
    <n v="0"/>
    <n v="0"/>
    <n v="0"/>
  </r>
  <r>
    <x v="14"/>
    <n v="3040112140"/>
    <s v="DEPARTMENT OF MEDICINE"/>
    <x v="517"/>
    <s v="S"/>
    <n v="634712"/>
    <s v="CF P30 PARAGAS PLT YR7"/>
    <x v="8"/>
    <x v="325"/>
    <x v="0"/>
    <n v="0"/>
    <n v="0"/>
    <n v="0"/>
    <n v="0"/>
  </r>
  <r>
    <x v="14"/>
    <n v="3040442460"/>
    <s v="MICROBIOLOGY"/>
    <x v="518"/>
    <s v="S"/>
    <n v="634712"/>
    <s v="P30 PARSEK PILOT YR 7"/>
    <x v="8"/>
    <x v="162"/>
    <x v="0"/>
    <n v="0"/>
    <n v="0"/>
    <n v="0"/>
    <n v="0"/>
  </r>
  <r>
    <x v="14"/>
    <n v="3040442430"/>
    <s v="MICROBIOLOGY"/>
    <x v="519"/>
    <s v="S"/>
    <n v="634712"/>
    <s v="CF P30 MICRO CORE YR 7"/>
    <x v="8"/>
    <x v="319"/>
    <x v="0"/>
    <n v="0"/>
    <n v="0"/>
    <n v="0"/>
    <n v="-29.45"/>
  </r>
  <r>
    <x v="14"/>
    <n v="3040803000"/>
    <s v="IHME"/>
    <x v="520"/>
    <s v="S"/>
    <n v="632129"/>
    <s v="HEALTH METRICS EX IDC"/>
    <x v="0"/>
    <x v="167"/>
    <x v="0"/>
    <n v="0"/>
    <n v="0"/>
    <n v="0"/>
    <n v="-4009520.29"/>
  </r>
  <r>
    <x v="14"/>
    <n v="3040440010"/>
    <s v="BIOCHEMISTRY"/>
    <x v="521"/>
    <m/>
    <m/>
    <s v="NEW FRONTIER SCIENCE"/>
    <x v="8"/>
    <x v="217"/>
    <x v="67"/>
    <n v="0"/>
    <n v="0"/>
    <n v="64484"/>
    <n v="0"/>
  </r>
  <r>
    <x v="14"/>
    <n v="3040112018"/>
    <s v="DEPARTMENT OF MEDICINE"/>
    <x v="522"/>
    <m/>
    <m/>
    <s v="MT. SINAI SUBK Y3"/>
    <x v="2"/>
    <x v="144"/>
    <x v="0"/>
    <n v="0"/>
    <n v="0"/>
    <n v="0"/>
    <n v="-1737.21"/>
  </r>
  <r>
    <x v="14"/>
    <n v="3040445000"/>
    <s v="PHYSIOLOGY &amp; BIOPHYSIC"/>
    <x v="523"/>
    <s v="S"/>
    <n v="669358"/>
    <s v="HEART HCN CHANNELS YR1"/>
    <x v="10"/>
    <x v="255"/>
    <x v="0"/>
    <n v="0"/>
    <n v="0"/>
    <n v="0"/>
    <n v="0"/>
  </r>
  <r>
    <x v="14"/>
    <n v="3040120000"/>
    <s v="RADIOLOGY"/>
    <x v="524"/>
    <s v="S"/>
    <n v="634535"/>
    <s v="IBIS-2 CHDD AUTISM"/>
    <x v="8"/>
    <x v="326"/>
    <x v="0"/>
    <n v="0"/>
    <n v="1096.92"/>
    <n v="0"/>
    <n v="0"/>
  </r>
  <r>
    <x v="14"/>
    <n v="3040120000"/>
    <s v="RADIOLOGY"/>
    <x v="525"/>
    <s v="P"/>
    <n v="634535"/>
    <s v="IBIS-2 AUTISM PARENT"/>
    <x v="8"/>
    <x v="326"/>
    <x v="0"/>
    <n v="0"/>
    <n v="0"/>
    <n v="0"/>
    <n v="0"/>
  </r>
  <r>
    <x v="14"/>
    <n v="3040430000"/>
    <s v="COMPARATIVE MEDICINE"/>
    <x v="526"/>
    <s v="S"/>
    <n v="634712"/>
    <s v="CF 30 HAJJAR PILOT YR"/>
    <x v="8"/>
    <x v="327"/>
    <x v="0"/>
    <n v="0"/>
    <n v="0"/>
    <n v="0"/>
    <n v="0"/>
  </r>
  <r>
    <x v="14"/>
    <n v="3040803000"/>
    <s v="IHME"/>
    <x v="527"/>
    <s v="P"/>
    <n v="669865"/>
    <s v="20 COUNTY BOD"/>
    <x v="8"/>
    <x v="167"/>
    <x v="0"/>
    <n v="0"/>
    <n v="720"/>
    <n v="0"/>
    <n v="0"/>
  </r>
  <r>
    <x v="15"/>
    <n v="3060003010"/>
    <s v="FAMILY &amp; CHILD NURSING"/>
    <x v="528"/>
    <m/>
    <m/>
    <s v="TRAINING SW PROVIDERS"/>
    <x v="0"/>
    <x v="328"/>
    <x v="0"/>
    <n v="0"/>
    <n v="0"/>
    <n v="0"/>
    <n v="-0.01"/>
  </r>
  <r>
    <x v="15"/>
    <n v="3060005000"/>
    <s v="BIOBEHAV NURS H INFOR"/>
    <x v="529"/>
    <s v="S"/>
    <n v="661536"/>
    <s v="COULTER-MPOWER (LOBER)"/>
    <x v="7"/>
    <x v="329"/>
    <x v="0"/>
    <n v="0"/>
    <n v="0"/>
    <n v="0"/>
    <n v="0"/>
  </r>
  <r>
    <x v="15"/>
    <n v="3060005000"/>
    <s v="BIOBEHAV NURS H INFOR"/>
    <x v="530"/>
    <m/>
    <m/>
    <s v="ACS WYANT"/>
    <x v="0"/>
    <x v="330"/>
    <x v="0"/>
    <n v="0"/>
    <n v="0"/>
    <n v="0"/>
    <n v="0"/>
  </r>
  <r>
    <x v="15"/>
    <n v="3060005000"/>
    <s v="BIOBEHAV NURS H INFOR"/>
    <x v="531"/>
    <s v="S"/>
    <n v="610425"/>
    <s v="GWEP NURSING TRAINEES"/>
    <x v="0"/>
    <x v="331"/>
    <x v="0"/>
    <n v="0"/>
    <n v="0"/>
    <n v="0"/>
    <n v="0"/>
  </r>
  <r>
    <x v="15"/>
    <n v="3060005000"/>
    <s v="BIOBEHAV NURS H INFOR"/>
    <x v="532"/>
    <m/>
    <m/>
    <s v="P3P2 SUB"/>
    <x v="0"/>
    <x v="332"/>
    <x v="0"/>
    <n v="0"/>
    <n v="240.85"/>
    <n v="0"/>
    <n v="0"/>
  </r>
  <r>
    <x v="15"/>
    <n v="3060005000"/>
    <s v="BIOBEHAV NURS H INFOR"/>
    <x v="533"/>
    <m/>
    <m/>
    <s v="PCTC"/>
    <x v="0"/>
    <x v="330"/>
    <x v="0"/>
    <n v="0"/>
    <n v="3.42"/>
    <n v="0"/>
    <n v="0"/>
  </r>
  <r>
    <x v="15"/>
    <n v="3060002360"/>
    <s v="PSYCHSOC &amp; COMM HEALTH"/>
    <x v="534"/>
    <m/>
    <m/>
    <s v="WALSH SCRI"/>
    <x v="0"/>
    <x v="333"/>
    <x v="0"/>
    <n v="0"/>
    <n v="0"/>
    <n v="0"/>
    <n v="0"/>
  </r>
  <r>
    <x v="15"/>
    <n v="3060005000"/>
    <s v="BIOBEHAV NURS H INFOR"/>
    <x v="535"/>
    <m/>
    <m/>
    <s v="AGING INF"/>
    <x v="0"/>
    <x v="334"/>
    <x v="0"/>
    <n v="-16696.7"/>
    <n v="0"/>
    <n v="0"/>
    <n v="0"/>
  </r>
  <r>
    <x v="15"/>
    <n v="3060003000"/>
    <s v="FAMILY &amp; CHILD NURSING"/>
    <x v="536"/>
    <m/>
    <m/>
    <s v="FCN SCRI"/>
    <x v="0"/>
    <x v="335"/>
    <x v="0"/>
    <n v="0"/>
    <n v="485.49"/>
    <n v="0"/>
    <n v="0"/>
  </r>
  <r>
    <x v="16"/>
    <n v="3080003000"/>
    <s v="MEDICINAL CHEMISTRY"/>
    <x v="537"/>
    <s v="S"/>
    <n v="675394"/>
    <s v="TG ADMIN SUPPLEMENT"/>
    <x v="0"/>
    <x v="336"/>
    <x v="0"/>
    <n v="0"/>
    <n v="0"/>
    <n v="0"/>
    <n v="0"/>
  </r>
  <r>
    <x v="16"/>
    <n v="3080003000"/>
    <s v="MEDICINAL CHEMISTRY"/>
    <x v="538"/>
    <s v="S"/>
    <n v="623582"/>
    <s v="G2AMPK ON-CAMPUS"/>
    <x v="37"/>
    <x v="337"/>
    <x v="0"/>
    <n v="0"/>
    <n v="0"/>
    <n v="0"/>
    <n v="0"/>
  </r>
  <r>
    <x v="16"/>
    <n v="3080003000"/>
    <s v="MEDICINAL CHEMISTRY"/>
    <x v="539"/>
    <s v="P"/>
    <n v="675394"/>
    <s v="DRUG METABOLISM TG"/>
    <x v="0"/>
    <x v="336"/>
    <x v="0"/>
    <n v="0"/>
    <n v="0"/>
    <n v="0"/>
    <n v="0"/>
  </r>
  <r>
    <x v="16"/>
    <n v="3080004000"/>
    <s v="PHARMACEUTICS"/>
    <x v="540"/>
    <s v="S"/>
    <n v="610374"/>
    <s v="TLCART POS"/>
    <x v="0"/>
    <x v="338"/>
    <x v="0"/>
    <n v="0"/>
    <n v="0"/>
    <n v="0"/>
    <n v="-120.48"/>
  </r>
  <r>
    <x v="16"/>
    <n v="3080001000"/>
    <s v="DEPARTMENT OF PHARMACY"/>
    <x v="541"/>
    <m/>
    <m/>
    <s v="MERKEL CELL"/>
    <x v="0"/>
    <x v="339"/>
    <x v="68"/>
    <n v="0"/>
    <n v="8567.57"/>
    <n v="5391"/>
    <n v="0"/>
  </r>
  <r>
    <x v="16"/>
    <n v="3080004000"/>
    <s v="PHARMACEUTICS"/>
    <x v="542"/>
    <m/>
    <m/>
    <s v="2D6 SUB"/>
    <x v="0"/>
    <x v="340"/>
    <x v="0"/>
    <n v="0"/>
    <n v="0"/>
    <n v="-42.79"/>
    <n v="0"/>
  </r>
  <r>
    <x v="16"/>
    <n v="3080004000"/>
    <s v="PHARMACEUTICS"/>
    <x v="543"/>
    <s v="S"/>
    <n v="610374"/>
    <s v="TLCART SRS-1"/>
    <x v="0"/>
    <x v="338"/>
    <x v="0"/>
    <n v="0"/>
    <n v="0"/>
    <n v="0"/>
    <n v="0"/>
  </r>
  <r>
    <x v="16"/>
    <n v="3080003000"/>
    <s v="MEDICINAL CHEMISTRY"/>
    <x v="544"/>
    <m/>
    <m/>
    <s v="AMGEN NATH ADA"/>
    <x v="42"/>
    <x v="341"/>
    <x v="69"/>
    <n v="0"/>
    <n v="9270"/>
    <n v="0"/>
    <n v="0"/>
  </r>
  <r>
    <x v="16"/>
    <n v="3080004000"/>
    <s v="PHARMACEUTICS"/>
    <x v="545"/>
    <s v="P"/>
    <n v="610374"/>
    <s v="HO UM1 TLC-ART"/>
    <x v="0"/>
    <x v="338"/>
    <x v="0"/>
    <n v="0"/>
    <n v="0"/>
    <n v="0"/>
    <n v="0"/>
  </r>
  <r>
    <x v="16"/>
    <n v="3080004000"/>
    <s v="PHARMACEUTICS"/>
    <x v="546"/>
    <s v="S"/>
    <n v="610374"/>
    <s v="TLCART ACS"/>
    <x v="0"/>
    <x v="338"/>
    <x v="70"/>
    <n v="0"/>
    <n v="0"/>
    <n v="0"/>
    <n v="0"/>
  </r>
  <r>
    <x v="16"/>
    <n v="3080004000"/>
    <s v="PHARMACEUTICS"/>
    <x v="547"/>
    <s v="S"/>
    <n v="610374"/>
    <s v="TLC-ART SSS-3"/>
    <x v="0"/>
    <x v="116"/>
    <x v="0"/>
    <n v="0"/>
    <n v="0"/>
    <n v="0"/>
    <n v="0"/>
  </r>
  <r>
    <x v="16"/>
    <n v="3080004000"/>
    <s v="PHARMACEUTICS"/>
    <x v="548"/>
    <s v="S"/>
    <n v="610374"/>
    <s v="TLCART SSS-2"/>
    <x v="0"/>
    <x v="338"/>
    <x v="71"/>
    <n v="0"/>
    <n v="0"/>
    <n v="0"/>
    <n v="0"/>
  </r>
  <r>
    <x v="16"/>
    <n v="3080004000"/>
    <s v="PHARMACEUTICS"/>
    <x v="549"/>
    <s v="S"/>
    <n v="610374"/>
    <s v="TLCART SSS-1"/>
    <x v="0"/>
    <x v="338"/>
    <x v="72"/>
    <n v="0"/>
    <n v="0"/>
    <n v="0"/>
    <n v="0"/>
  </r>
  <r>
    <x v="16"/>
    <n v="3080004000"/>
    <s v="PHARMACEUTICS"/>
    <x v="550"/>
    <s v="S"/>
    <n v="610374"/>
    <s v="TLCART SRS-3"/>
    <x v="0"/>
    <x v="338"/>
    <x v="0"/>
    <n v="0"/>
    <n v="0"/>
    <n v="0"/>
    <n v="0"/>
  </r>
  <r>
    <x v="16"/>
    <n v="3080004000"/>
    <s v="PHARMACEUTICS"/>
    <x v="551"/>
    <s v="S"/>
    <n v="610374"/>
    <s v="TLCART SPS-2"/>
    <x v="0"/>
    <x v="338"/>
    <x v="0"/>
    <n v="0"/>
    <n v="0"/>
    <n v="0"/>
    <n v="0"/>
  </r>
  <r>
    <x v="16"/>
    <n v="3080004000"/>
    <s v="PHARMACEUTICS"/>
    <x v="552"/>
    <s v="S"/>
    <n v="610374"/>
    <s v="TLCART SRS-2"/>
    <x v="0"/>
    <x v="338"/>
    <x v="0"/>
    <n v="0"/>
    <n v="0"/>
    <n v="0"/>
    <n v="0"/>
  </r>
  <r>
    <x v="16"/>
    <n v="3080004000"/>
    <s v="PHARMACEUTICS"/>
    <x v="553"/>
    <s v="S"/>
    <n v="610374"/>
    <s v="TLCART SPS-1"/>
    <x v="0"/>
    <x v="338"/>
    <x v="0"/>
    <n v="0"/>
    <n v="0"/>
    <n v="0"/>
    <n v="0"/>
  </r>
  <r>
    <x v="17"/>
    <n v="3100002000"/>
    <s v="ENVIRO &amp; OCCUP HEALTH"/>
    <x v="554"/>
    <s v="S"/>
    <n v="675313"/>
    <s v="ERC CMOSH 16-17"/>
    <x v="0"/>
    <x v="342"/>
    <x v="0"/>
    <n v="0"/>
    <n v="0"/>
    <n v="0"/>
    <n v="0"/>
  </r>
  <r>
    <x v="17"/>
    <n v="3100003230"/>
    <s v="EPIDEMIOLOGY"/>
    <x v="555"/>
    <s v="P"/>
    <n v="610205"/>
    <s v="NACC YR 18"/>
    <x v="0"/>
    <x v="343"/>
    <x v="73"/>
    <n v="0"/>
    <n v="0"/>
    <n v="0"/>
    <n v="0"/>
  </r>
  <r>
    <x v="17"/>
    <n v="3100001020"/>
    <s v="BIOSTATISTICS"/>
    <x v="556"/>
    <s v="S"/>
    <n v="610513"/>
    <s v="MESA-AF ON CAMPUS"/>
    <x v="0"/>
    <x v="344"/>
    <x v="0"/>
    <n v="0"/>
    <n v="0"/>
    <n v="0"/>
    <n v="0"/>
  </r>
  <r>
    <x v="17"/>
    <n v="3100003210"/>
    <s v="EPIDEMIOLOGY"/>
    <x v="557"/>
    <s v="P"/>
    <n v="610513"/>
    <s v="MESA-AF"/>
    <x v="0"/>
    <x v="345"/>
    <x v="0"/>
    <n v="0"/>
    <n v="0"/>
    <n v="0"/>
    <n v="0"/>
  </r>
  <r>
    <x v="17"/>
    <n v="3100001000"/>
    <s v="BIOSTATISTICS"/>
    <x v="558"/>
    <s v="S"/>
    <n v="610463"/>
    <s v="STI CRC BIOSTAT CORE"/>
    <x v="0"/>
    <x v="346"/>
    <x v="0"/>
    <n v="0"/>
    <n v="0"/>
    <n v="0"/>
    <n v="0"/>
  </r>
  <r>
    <x v="17"/>
    <n v="3100004300"/>
    <s v="HEALTH SERVICES/MAIN"/>
    <x v="559"/>
    <s v="P"/>
    <n v="610312"/>
    <s v="PCORP 2016-17"/>
    <x v="0"/>
    <x v="347"/>
    <x v="74"/>
    <n v="0"/>
    <n v="0"/>
    <n v="0"/>
    <n v="0"/>
  </r>
  <r>
    <x v="17"/>
    <n v="3100049020"/>
    <s v="GLOBAL HEALTH"/>
    <x v="560"/>
    <s v="S"/>
    <n v="610565"/>
    <s v="CDC HIS"/>
    <x v="0"/>
    <x v="348"/>
    <x v="0"/>
    <n v="0"/>
    <n v="0"/>
    <n v="0"/>
    <n v="-2444.34"/>
  </r>
  <r>
    <x v="17"/>
    <n v="3100003210"/>
    <s v="EPIDEMIOLOGY"/>
    <x v="561"/>
    <s v="S"/>
    <n v="610551"/>
    <s v="CRANE NHLBI EPI"/>
    <x v="0"/>
    <x v="345"/>
    <x v="0"/>
    <n v="0"/>
    <n v="0"/>
    <n v="0"/>
    <n v="0"/>
  </r>
  <r>
    <x v="17"/>
    <n v="3100003000"/>
    <s v="EPIDEMIOLOGY"/>
    <x v="562"/>
    <s v="S"/>
    <n v="610463"/>
    <s v="STI CRC DRP KHOSROPOUR"/>
    <x v="0"/>
    <x v="349"/>
    <x v="0"/>
    <n v="0"/>
    <n v="0"/>
    <n v="0"/>
    <n v="0"/>
  </r>
  <r>
    <x v="17"/>
    <n v="3100049020"/>
    <s v="GLOBAL HEALTH"/>
    <x v="563"/>
    <s v="P"/>
    <n v="610565"/>
    <s v="CDC HIS OFF CAMPUS"/>
    <x v="0"/>
    <x v="350"/>
    <x v="0"/>
    <n v="0"/>
    <n v="0"/>
    <n v="0"/>
    <n v="0"/>
  </r>
  <r>
    <x v="17"/>
    <n v="3100003000"/>
    <s v="EPIDEMIOLOGY"/>
    <x v="564"/>
    <s v="P"/>
    <n v="675172"/>
    <s v="RPPR"/>
    <x v="8"/>
    <x v="351"/>
    <x v="0"/>
    <n v="0"/>
    <n v="0"/>
    <n v="0"/>
    <n v="0"/>
  </r>
  <r>
    <x v="17"/>
    <n v="3100002000"/>
    <s v="ENVIRO &amp; OCCUP HEALTH"/>
    <x v="565"/>
    <s v="S"/>
    <n v="675313"/>
    <s v="ERC OHHAI 16-17"/>
    <x v="0"/>
    <x v="352"/>
    <x v="0"/>
    <n v="0"/>
    <n v="0"/>
    <n v="0"/>
    <n v="0"/>
  </r>
  <r>
    <x v="17"/>
    <n v="3100004300"/>
    <s v="HEALTH SERVICES/MAIN"/>
    <x v="566"/>
    <s v="S"/>
    <n v="610312"/>
    <s v="COLE PCORP PILOT"/>
    <x v="0"/>
    <x v="347"/>
    <x v="0"/>
    <n v="0"/>
    <n v="0"/>
    <n v="0"/>
    <n v="0"/>
  </r>
  <r>
    <x v="17"/>
    <n v="3100002000"/>
    <s v="ENVIRO &amp; OCCUP HEALTH"/>
    <x v="567"/>
    <s v="S"/>
    <n v="675313"/>
    <s v="ERC OMR 16-17"/>
    <x v="0"/>
    <x v="353"/>
    <x v="75"/>
    <n v="0"/>
    <n v="0"/>
    <n v="0"/>
    <n v="-836.39"/>
  </r>
  <r>
    <x v="17"/>
    <n v="3100002000"/>
    <s v="ENVIRO &amp; OCCUP HEALTH"/>
    <x v="568"/>
    <s v="S"/>
    <n v="675313"/>
    <s v="ERC CE 16-17"/>
    <x v="0"/>
    <x v="354"/>
    <x v="0"/>
    <n v="0"/>
    <n v="0"/>
    <n v="0"/>
    <n v="0"/>
  </r>
  <r>
    <x v="17"/>
    <n v="3100002000"/>
    <s v="ENVIRO &amp; OCCUP HEALTH"/>
    <x v="569"/>
    <s v="S"/>
    <n v="675313"/>
    <s v="ERC OHN 16-17"/>
    <x v="0"/>
    <x v="355"/>
    <x v="0"/>
    <n v="0"/>
    <n v="0"/>
    <n v="0"/>
    <n v="0"/>
  </r>
  <r>
    <x v="17"/>
    <n v="3100002000"/>
    <s v="ENVIRO &amp; OCCUP HEALTH"/>
    <x v="570"/>
    <m/>
    <m/>
    <s v="SHIP TRUCKERS JOHNSON"/>
    <x v="7"/>
    <x v="356"/>
    <x v="76"/>
    <n v="0"/>
    <n v="0"/>
    <n v="0"/>
    <n v="0"/>
  </r>
  <r>
    <x v="17"/>
    <n v="3100001060"/>
    <s v="BIOSTATISTICS"/>
    <x v="571"/>
    <m/>
    <m/>
    <s v="HSCT BRIDGE FHCRC"/>
    <x v="0"/>
    <x v="357"/>
    <x v="0"/>
    <n v="0"/>
    <n v="170490.4"/>
    <n v="0"/>
    <n v="0"/>
  </r>
  <r>
    <x v="17"/>
    <n v="3100002000"/>
    <s v="ENVIRO &amp; OCCUP HEALTH"/>
    <x v="572"/>
    <s v="S"/>
    <n v="675313"/>
    <s v="ERC IH-EH 16-17"/>
    <x v="0"/>
    <x v="358"/>
    <x v="0"/>
    <n v="0"/>
    <n v="0"/>
    <n v="0"/>
    <n v="0"/>
  </r>
  <r>
    <x v="17"/>
    <n v="3100049070"/>
    <s v="GLOBAL HEALTH"/>
    <x v="573"/>
    <m/>
    <m/>
    <s v="DIARRHEA MGMT REVIEW"/>
    <x v="43"/>
    <x v="359"/>
    <x v="0"/>
    <n v="0"/>
    <n v="0"/>
    <n v="-762.48"/>
    <n v="0"/>
  </r>
  <r>
    <x v="17"/>
    <n v="3100002000"/>
    <s v="ENVIRO &amp; OCCUP HEALTH"/>
    <x v="574"/>
    <s v="P"/>
    <n v="675313"/>
    <s v="ERC CWA 16-17"/>
    <x v="0"/>
    <x v="360"/>
    <x v="0"/>
    <n v="0"/>
    <n v="0"/>
    <n v="0"/>
    <n v="0"/>
  </r>
  <r>
    <x v="17"/>
    <n v="3100004040"/>
    <s v="HEALTH SERVICES/MAIN"/>
    <x v="575"/>
    <s v="S"/>
    <n v="665080"/>
    <s v="CHILD CARE"/>
    <x v="44"/>
    <x v="361"/>
    <x v="0"/>
    <n v="0"/>
    <n v="111.36"/>
    <n v="0"/>
    <n v="0"/>
  </r>
  <r>
    <x v="17"/>
    <n v="3100004040"/>
    <s v="HEALTH SERVICES/MAIN"/>
    <x v="576"/>
    <s v="S"/>
    <n v="665080"/>
    <s v="SNAP-ED EVAL"/>
    <x v="0"/>
    <x v="361"/>
    <x v="77"/>
    <n v="0"/>
    <n v="251.3"/>
    <n v="0"/>
    <n v="0"/>
  </r>
  <r>
    <x v="17"/>
    <n v="3100002000"/>
    <s v="ENVIRO &amp; OCCUP HEALTH"/>
    <x v="577"/>
    <s v="S"/>
    <n v="675313"/>
    <s v="ERC OUTREACH 16-17"/>
    <x v="0"/>
    <x v="354"/>
    <x v="0"/>
    <n v="0"/>
    <n v="0"/>
    <n v="0"/>
    <n v="0"/>
  </r>
  <r>
    <x v="17"/>
    <n v="3100001000"/>
    <s v="BIOSTATISTICS"/>
    <x v="578"/>
    <m/>
    <m/>
    <s v="SCRI BIOSTAT 2015-2017"/>
    <x v="0"/>
    <x v="362"/>
    <x v="0"/>
    <n v="0"/>
    <n v="0"/>
    <n v="0"/>
    <n v="-27088.65"/>
  </r>
  <r>
    <x v="17"/>
    <n v="3100002000"/>
    <s v="ENVIRO &amp; OCCUP HEALTH"/>
    <x v="579"/>
    <s v="S"/>
    <n v="675313"/>
    <s v="ERC OHSR 16-17"/>
    <x v="0"/>
    <x v="363"/>
    <x v="0"/>
    <n v="0"/>
    <n v="0"/>
    <n v="0"/>
    <n v="0"/>
  </r>
  <r>
    <x v="17"/>
    <n v="3100003250"/>
    <s v="EPIDEMIOLOGY"/>
    <x v="580"/>
    <s v="S"/>
    <n v="672955"/>
    <s v="FASDPN CLINIC Y2"/>
    <x v="0"/>
    <x v="364"/>
    <x v="0"/>
    <n v="0"/>
    <n v="0"/>
    <n v="0"/>
    <n v="-186.95"/>
  </r>
  <r>
    <x v="17"/>
    <n v="3100003250"/>
    <s v="EPIDEMIOLOGY"/>
    <x v="581"/>
    <s v="P"/>
    <n v="672955"/>
    <s v="FASDPN CLINIC 2015-17"/>
    <x v="0"/>
    <x v="364"/>
    <x v="0"/>
    <n v="0"/>
    <n v="0"/>
    <n v="0"/>
    <n v="0"/>
  </r>
  <r>
    <x v="17"/>
    <n v="3100003230"/>
    <s v="EPIDEMIOLOGY"/>
    <x v="582"/>
    <s v="P"/>
    <n v="634325"/>
    <s v="ADGC YR 7"/>
    <x v="11"/>
    <x v="343"/>
    <x v="0"/>
    <n v="0"/>
    <n v="6217.26"/>
    <n v="0"/>
    <n v="0"/>
  </r>
  <r>
    <x v="17"/>
    <n v="3100001000"/>
    <s v="BIOSTATISTICS"/>
    <x v="583"/>
    <m/>
    <m/>
    <s v="ADIPOSITY"/>
    <x v="0"/>
    <x v="365"/>
    <x v="0"/>
    <n v="0"/>
    <n v="0"/>
    <n v="5726.01"/>
    <n v="0"/>
  </r>
  <r>
    <x v="17"/>
    <n v="3100004000"/>
    <s v="HEALTH SERVICES/MAIN"/>
    <x v="584"/>
    <m/>
    <m/>
    <s v="SCRI SAAS -BIENNIUM 15"/>
    <x v="0"/>
    <x v="366"/>
    <x v="0"/>
    <n v="0"/>
    <n v="0"/>
    <n v="0"/>
    <n v="-261.58999999999997"/>
  </r>
  <r>
    <x v="17"/>
    <n v="3100002000"/>
    <s v="ENVIRO &amp; OCCUP HEALTH"/>
    <x v="585"/>
    <m/>
    <m/>
    <s v="SETO HEI"/>
    <x v="3"/>
    <x v="367"/>
    <x v="0"/>
    <n v="0"/>
    <n v="0"/>
    <n v="65710.570000000007"/>
    <n v="0"/>
  </r>
  <r>
    <x v="17"/>
    <n v="3100004040"/>
    <s v="HEALTH SERVICES/MAIN"/>
    <x v="586"/>
    <s v="P"/>
    <n v="665080"/>
    <s v="OBESITY PREV 2014"/>
    <x v="0"/>
    <x v="361"/>
    <x v="0"/>
    <n v="0"/>
    <n v="44697.79"/>
    <n v="0"/>
    <n v="0"/>
  </r>
  <r>
    <x v="17"/>
    <n v="3100002000"/>
    <s v="ENVIRO &amp; OCCUP HEALTH"/>
    <x v="587"/>
    <m/>
    <m/>
    <s v="EVAL OHS QUAL IMPROVE"/>
    <x v="0"/>
    <x v="368"/>
    <x v="0"/>
    <n v="0"/>
    <n v="350.09"/>
    <n v="0"/>
    <n v="0"/>
  </r>
  <r>
    <x v="17"/>
    <n v="3100001020"/>
    <s v="BIOSTATISTICS"/>
    <x v="588"/>
    <m/>
    <m/>
    <s v="CHS-ALL STARS 2"/>
    <x v="8"/>
    <x v="369"/>
    <x v="0"/>
    <n v="0"/>
    <n v="0"/>
    <n v="0"/>
    <n v="0"/>
  </r>
  <r>
    <x v="17"/>
    <n v="3100004020"/>
    <s v="HEALTH SERVICES/MAIN"/>
    <x v="589"/>
    <m/>
    <m/>
    <s v="STOP2-CE2"/>
    <x v="0"/>
    <x v="347"/>
    <x v="0"/>
    <n v="0"/>
    <n v="0"/>
    <n v="0"/>
    <n v="0"/>
  </r>
  <r>
    <x v="17"/>
    <n v="3100002000"/>
    <s v="ENVIRO &amp; OCCUP HEALTH"/>
    <x v="590"/>
    <m/>
    <m/>
    <s v="NEU-WBV"/>
    <x v="14"/>
    <x v="356"/>
    <x v="0"/>
    <n v="0"/>
    <n v="0"/>
    <n v="0"/>
    <n v="-16302.65"/>
  </r>
  <r>
    <x v="17"/>
    <n v="3100001060"/>
    <s v="BIOSTATISTICS"/>
    <x v="591"/>
    <m/>
    <m/>
    <s v="CODIS SHORT TERM"/>
    <x v="0"/>
    <x v="370"/>
    <x v="0"/>
    <n v="0"/>
    <n v="0"/>
    <n v="0"/>
    <n v="0"/>
  </r>
  <r>
    <x v="17"/>
    <n v="3100001000"/>
    <s v="BIOSTATISTICS"/>
    <x v="592"/>
    <s v="P"/>
    <n v="675311"/>
    <s v="STAT GEN T32 YR10"/>
    <x v="0"/>
    <x v="370"/>
    <x v="0"/>
    <n v="0"/>
    <n v="0"/>
    <n v="0"/>
    <n v="-11763.5"/>
  </r>
  <r>
    <x v="17"/>
    <n v="3100002000"/>
    <s v="ENVIRO &amp; OCCUP HEALTH"/>
    <x v="593"/>
    <s v="S"/>
    <n v="618645"/>
    <s v="xxxADVxxxSRP-PROJ5 GAW"/>
    <x v="0"/>
    <x v="371"/>
    <x v="0"/>
    <n v="0"/>
    <n v="0"/>
    <n v="0"/>
    <n v="0"/>
  </r>
  <r>
    <x v="17"/>
    <n v="3100004300"/>
    <s v="HEALTH SERVICES/MAIN"/>
    <x v="594"/>
    <s v="S"/>
    <n v="610312"/>
    <s v="DARDAS PCORP PILOT"/>
    <x v="0"/>
    <x v="347"/>
    <x v="0"/>
    <n v="0"/>
    <n v="0"/>
    <n v="0"/>
    <n v="0"/>
  </r>
  <r>
    <x v="17"/>
    <n v="3100001000"/>
    <s v="BIOSTATISTICS"/>
    <x v="595"/>
    <m/>
    <m/>
    <s v="HEAL DCC"/>
    <x v="0"/>
    <x v="362"/>
    <x v="0"/>
    <n v="0"/>
    <n v="0"/>
    <n v="0"/>
    <n v="-0.01"/>
  </r>
  <r>
    <x v="17"/>
    <n v="3100001020"/>
    <s v="BIOSTATISTICS"/>
    <x v="596"/>
    <s v="S"/>
    <n v="611103"/>
    <s v="MESA-VITAMIN D"/>
    <x v="0"/>
    <x v="372"/>
    <x v="78"/>
    <n v="0"/>
    <n v="0"/>
    <n v="0"/>
    <n v="0"/>
  </r>
  <r>
    <x v="17"/>
    <n v="3100002030"/>
    <s v="ENVIRO &amp; OCCUP HEALTH"/>
    <x v="597"/>
    <s v="P"/>
    <n v="618645"/>
    <s v="UW SRP RPPR"/>
    <x v="0"/>
    <x v="373"/>
    <x v="0"/>
    <n v="0"/>
    <n v="0"/>
    <n v="0"/>
    <n v="0"/>
  </r>
  <r>
    <x v="17"/>
    <n v="3100002030"/>
    <s v="ENVIRO &amp; OCCUP HEALTH"/>
    <x v="598"/>
    <s v="S"/>
    <n v="618645"/>
    <s v="SRP-TRAIN-16-17"/>
    <x v="0"/>
    <x v="373"/>
    <x v="0"/>
    <n v="0"/>
    <n v="0"/>
    <n v="0"/>
    <n v="0"/>
  </r>
  <r>
    <x v="17"/>
    <n v="3100002030"/>
    <s v="ENVIRO &amp; OCCUP HEALTH"/>
    <x v="599"/>
    <s v="S"/>
    <n v="618645"/>
    <s v="SRP-RTC-16-17"/>
    <x v="0"/>
    <x v="374"/>
    <x v="0"/>
    <n v="0"/>
    <n v="0"/>
    <n v="0"/>
    <n v="0"/>
  </r>
  <r>
    <x v="17"/>
    <n v="3100002030"/>
    <s v="ENVIRO &amp; OCCUP HEALTH"/>
    <x v="600"/>
    <s v="S"/>
    <n v="618645"/>
    <s v="SRP-PROJ 2-16-17"/>
    <x v="0"/>
    <x v="375"/>
    <x v="0"/>
    <n v="0"/>
    <n v="0"/>
    <n v="0"/>
    <n v="0"/>
  </r>
  <r>
    <x v="17"/>
    <n v="3100002030"/>
    <s v="ENVIRO &amp; OCCUP HEALTH"/>
    <x v="601"/>
    <s v="S"/>
    <n v="618645"/>
    <s v="SRP-PROJ 1-16-17"/>
    <x v="0"/>
    <x v="373"/>
    <x v="79"/>
    <n v="0"/>
    <n v="0"/>
    <n v="0"/>
    <n v="-772.5"/>
  </r>
  <r>
    <x v="17"/>
    <n v="3100002030"/>
    <s v="ENVIRO &amp; OCCUP HEALTH"/>
    <x v="602"/>
    <s v="S"/>
    <n v="618645"/>
    <s v="SRP-CEC-16-17"/>
    <x v="0"/>
    <x v="374"/>
    <x v="0"/>
    <n v="0"/>
    <n v="0"/>
    <n v="0"/>
    <n v="0"/>
  </r>
  <r>
    <x v="17"/>
    <n v="3100002030"/>
    <s v="ENVIRO &amp; OCCUP HEALTH"/>
    <x v="603"/>
    <s v="S"/>
    <n v="618645"/>
    <s v="SRP-BIOCORE-16-17"/>
    <x v="0"/>
    <x v="373"/>
    <x v="80"/>
    <n v="0"/>
    <n v="0"/>
    <n v="0"/>
    <n v="0"/>
  </r>
  <r>
    <x v="17"/>
    <n v="3100002030"/>
    <s v="ENVIRO &amp; OCCUP HEALTH"/>
    <x v="604"/>
    <s v="S"/>
    <n v="618645"/>
    <s v="SRP-PROJ 3 COS-16-17"/>
    <x v="0"/>
    <x v="376"/>
    <x v="81"/>
    <n v="0"/>
    <n v="0"/>
    <n v="0"/>
    <n v="0"/>
  </r>
  <r>
    <x v="17"/>
    <n v="3100002000"/>
    <s v="ENVIRO &amp; OCCUP HEALTH"/>
    <x v="605"/>
    <s v="S"/>
    <n v="675313"/>
    <s v="ERC PTOP 16-17"/>
    <x v="0"/>
    <x v="360"/>
    <x v="0"/>
    <n v="0"/>
    <n v="0"/>
    <n v="0"/>
    <n v="0"/>
  </r>
  <r>
    <x v="17"/>
    <n v="3100002000"/>
    <s v="ENVIRO &amp; OCCUP HEALTH"/>
    <x v="606"/>
    <m/>
    <m/>
    <s v="COSSELMAN AHA"/>
    <x v="0"/>
    <x v="377"/>
    <x v="0"/>
    <n v="0"/>
    <n v="72.290000000000006"/>
    <n v="0"/>
    <n v="0"/>
  </r>
  <r>
    <x v="17"/>
    <n v="3100002000"/>
    <s v="ENVIRO &amp; OCCUP HEALTH"/>
    <x v="607"/>
    <m/>
    <m/>
    <s v="DOSE STUDY"/>
    <x v="0"/>
    <x v="352"/>
    <x v="0"/>
    <n v="0"/>
    <n v="0"/>
    <n v="0"/>
    <n v="0"/>
  </r>
  <r>
    <x v="17"/>
    <n v="3100001000"/>
    <s v="BIOSTATISTICS"/>
    <x v="608"/>
    <s v="S"/>
    <n v="675311"/>
    <s v="STAT GEN T32 ADMIN SUP"/>
    <x v="0"/>
    <x v="370"/>
    <x v="0"/>
    <n v="0"/>
    <n v="0"/>
    <n v="0"/>
    <n v="0"/>
  </r>
  <r>
    <x v="17"/>
    <n v="3100004000"/>
    <s v="HEALTH SERVICES/MAIN"/>
    <x v="609"/>
    <m/>
    <m/>
    <s v="HSRT AT UW 16-17"/>
    <x v="0"/>
    <x v="378"/>
    <x v="0"/>
    <n v="-491.76"/>
    <n v="0"/>
    <n v="0"/>
    <n v="-304"/>
  </r>
  <r>
    <x v="17"/>
    <n v="3100004040"/>
    <s v="HEALTH SERVICES/MAIN"/>
    <x v="610"/>
    <s v="S"/>
    <n v="665080"/>
    <s v="PROCUREMENT EVAL"/>
    <x v="31"/>
    <x v="361"/>
    <x v="82"/>
    <n v="0"/>
    <n v="3095.27"/>
    <n v="0"/>
    <n v="0"/>
  </r>
  <r>
    <x v="17"/>
    <n v="3100002020"/>
    <s v="ENVIRO &amp; OCCUP HEALTH"/>
    <x v="611"/>
    <s v="P"/>
    <n v="629887"/>
    <s v="AG CENTER 15-16"/>
    <x v="0"/>
    <x v="379"/>
    <x v="0"/>
    <n v="-68874"/>
    <n v="0"/>
    <n v="0"/>
    <n v="0"/>
  </r>
  <r>
    <x v="17"/>
    <n v="3100004030"/>
    <s v="HEALTH SERVICES/MAIN"/>
    <x v="612"/>
    <m/>
    <m/>
    <s v="AOI LEADERSHIP ACADEMY"/>
    <x v="11"/>
    <x v="380"/>
    <x v="0"/>
    <n v="0"/>
    <n v="0"/>
    <n v="53172.160000000003"/>
    <n v="0"/>
  </r>
  <r>
    <x v="17"/>
    <n v="3100002000"/>
    <s v="ENVIRO &amp; OCCUP HEALTH"/>
    <x v="613"/>
    <s v="S"/>
    <n v="627418"/>
    <s v="MICRO RNAS SUB"/>
    <x v="0"/>
    <x v="381"/>
    <x v="0"/>
    <n v="0"/>
    <n v="0"/>
    <n v="0"/>
    <n v="0"/>
  </r>
  <r>
    <x v="17"/>
    <n v="3100003000"/>
    <s v="EPIDEMIOLOGY"/>
    <x v="614"/>
    <s v="S"/>
    <n v="675172"/>
    <s v="RPPE SUB (P)"/>
    <x v="2"/>
    <x v="351"/>
    <x v="0"/>
    <n v="0"/>
    <n v="0"/>
    <n v="0"/>
    <n v="0"/>
  </r>
  <r>
    <x v="17"/>
    <n v="3100002020"/>
    <s v="ENVIRO &amp; OCCUP HEALTH"/>
    <x v="615"/>
    <s v="S"/>
    <n v="629887"/>
    <s v="AG OP ADDUCTS 15-16"/>
    <x v="11"/>
    <x v="379"/>
    <x v="0"/>
    <n v="0"/>
    <n v="0"/>
    <n v="0"/>
    <n v="0"/>
  </r>
  <r>
    <x v="17"/>
    <n v="3100002020"/>
    <s v="ENVIRO &amp; OCCUP HEALTH"/>
    <x v="616"/>
    <s v="S"/>
    <n v="629887"/>
    <s v="AG ERGO 15-16"/>
    <x v="11"/>
    <x v="379"/>
    <x v="0"/>
    <n v="0"/>
    <n v="0"/>
    <n v="0"/>
    <n v="0"/>
  </r>
  <r>
    <x v="17"/>
    <n v="3100002020"/>
    <s v="ENVIRO &amp; OCCUP HEALTH"/>
    <x v="617"/>
    <s v="S"/>
    <n v="629887"/>
    <s v="AG PYRETHROID 15-16"/>
    <x v="11"/>
    <x v="379"/>
    <x v="0"/>
    <n v="0"/>
    <n v="0"/>
    <n v="0"/>
    <n v="0"/>
  </r>
  <r>
    <x v="17"/>
    <n v="3100002020"/>
    <s v="ENVIRO &amp; OCCUP HEALTH"/>
    <x v="618"/>
    <s v="S"/>
    <n v="629887"/>
    <s v="AG PEST TECH 15-16"/>
    <x v="11"/>
    <x v="379"/>
    <x v="83"/>
    <n v="0"/>
    <n v="0"/>
    <n v="0"/>
    <n v="0"/>
  </r>
  <r>
    <x v="17"/>
    <n v="3100002020"/>
    <s v="ENVIRO &amp; OCCUP HEALTH"/>
    <x v="619"/>
    <s v="S"/>
    <n v="629887"/>
    <s v="AG PEST EDU 15-16"/>
    <x v="11"/>
    <x v="379"/>
    <x v="0"/>
    <n v="0"/>
    <n v="0"/>
    <n v="0"/>
    <n v="0"/>
  </r>
  <r>
    <x v="18"/>
    <n v="3120140450"/>
    <s v="GENERAL SERVICES"/>
    <x v="620"/>
    <s v="P"/>
    <n v="636917"/>
    <s v="ENERGY"/>
    <x v="0"/>
    <x v="382"/>
    <x v="0"/>
    <n v="0"/>
    <n v="0"/>
    <n v="0"/>
    <n v="0"/>
  </r>
  <r>
    <x v="19"/>
    <n v="4020110301"/>
    <s v="CENTRAL CAP PROJECTS"/>
    <x v="621"/>
    <s v="S"/>
    <n v="618256"/>
    <s v="P#205925 WESTRN MIC PR"/>
    <x v="2"/>
    <x v="383"/>
    <x v="84"/>
    <n v="0"/>
    <n v="0.01"/>
    <n v="0"/>
    <n v="0"/>
  </r>
  <r>
    <x v="19"/>
    <n v="4020110301"/>
    <s v="CENTRAL CAP PROJECTS"/>
    <x v="622"/>
    <s v="S"/>
    <n v="627124"/>
    <s v="204150 WESTR 2F CAGEWA"/>
    <x v="19"/>
    <x v="383"/>
    <x v="0"/>
    <n v="0"/>
    <n v="0"/>
    <n v="0"/>
    <n v="0"/>
  </r>
  <r>
    <x v="20"/>
    <n v="5012070150"/>
    <s v="BR-B CNTRS &amp; INSTIT"/>
    <x v="623"/>
    <s v="P"/>
    <n v="634922"/>
    <s v="MA STUDY 04061"/>
    <x v="0"/>
    <x v="102"/>
    <x v="0"/>
    <n v="0"/>
    <n v="0"/>
    <n v="0"/>
    <n v="-62.91"/>
  </r>
  <r>
    <x v="20"/>
    <n v="5012070150"/>
    <s v="BR-B CNTRS &amp; INSTIT"/>
    <x v="624"/>
    <s v="P"/>
    <n v="631630"/>
    <s v="ARNOLD SALARY SPIKING"/>
    <x v="0"/>
    <x v="105"/>
    <x v="0"/>
    <n v="0"/>
    <n v="0"/>
    <n v="0"/>
    <n v="-54.92"/>
  </r>
  <r>
    <x v="20"/>
    <n v="5012070150"/>
    <s v="BR-B CNTRS &amp; INSTIT"/>
    <x v="625"/>
    <s v="P"/>
    <n v="633936"/>
    <s v="IES SPECIAL ED"/>
    <x v="0"/>
    <x v="102"/>
    <x v="0"/>
    <n v="0"/>
    <n v="0"/>
    <n v="0"/>
    <n v="-62.91"/>
  </r>
  <r>
    <x v="20"/>
    <n v="5012070150"/>
    <s v="BR-B CNTRS &amp; INSTIT"/>
    <x v="626"/>
    <s v="P"/>
    <n v="639122"/>
    <s v="xxxADVxxxINTERSTATE TE"/>
    <x v="0"/>
    <x v="102"/>
    <x v="0"/>
    <n v="0"/>
    <n v="23519.14"/>
    <n v="0"/>
    <n v="0"/>
  </r>
  <r>
    <x v="20"/>
    <n v="5012070150"/>
    <s v="BR-B CNTRS &amp; INSTIT"/>
    <x v="627"/>
    <s v="P"/>
    <n v="632926"/>
    <s v="xxxADVxxxJPM CAREER PA"/>
    <x v="0"/>
    <x v="102"/>
    <x v="0"/>
    <n v="0"/>
    <n v="0"/>
    <n v="0"/>
    <n v="0"/>
  </r>
  <r>
    <x v="21"/>
    <n v="5600001000"/>
    <s v="BR-B INTERDISC A&amp;S"/>
    <x v="628"/>
    <s v="P"/>
    <n v="661717"/>
    <s v="KOCH FOUNDATION"/>
    <x v="0"/>
    <x v="384"/>
    <x v="0"/>
    <n v="-515.1"/>
    <n v="0"/>
    <n v="0"/>
    <n v="-1980"/>
  </r>
  <r>
    <x v="22"/>
    <n v="6150001100"/>
    <s v="ACADEMIC AFFAIRS-T"/>
    <x v="629"/>
    <s v="S"/>
    <n v="630904"/>
    <s v="CECS IN PS SUB"/>
    <x v="0"/>
    <x v="385"/>
    <x v="0"/>
    <n v="0"/>
    <n v="6511.58"/>
    <n v="0"/>
    <n v="0"/>
  </r>
  <r>
    <x v="22"/>
    <n v="6150001100"/>
    <s v="ACADEMIC AFFAIRS-T"/>
    <x v="630"/>
    <m/>
    <m/>
    <s v="HIRSCHBERG IPA"/>
    <x v="45"/>
    <x v="386"/>
    <x v="0"/>
    <n v="0"/>
    <n v="183254.94"/>
    <n v="0"/>
    <n v="0"/>
  </r>
  <r>
    <x v="23"/>
    <n v="6350001000"/>
    <s v="T-INSTITUTE OF TECH"/>
    <x v="631"/>
    <m/>
    <m/>
    <s v="GAP-1506-TEREDESAI"/>
    <x v="0"/>
    <x v="387"/>
    <x v="0"/>
    <n v="0"/>
    <n v="19020.09"/>
    <n v="0"/>
    <n v="0"/>
  </r>
  <r>
    <x v="24"/>
    <n v="6600001000"/>
    <s v="T-INTERDISC A &amp; S"/>
    <x v="632"/>
    <s v="S"/>
    <n v="618645"/>
    <s v="SRP-PROJ 5 GAWEL-16-17"/>
    <x v="0"/>
    <x v="371"/>
    <x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I or Budget Number" colHeaderCaption="Year">
  <location ref="A3:F32" firstHeaderRow="1" firstDataRow="4" firstDataCol="1"/>
  <pivotFields count="16">
    <pivotField axis="axisRow" showAl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t="default"/>
      </items>
    </pivotField>
    <pivotField showAll="0"/>
    <pivotField dataField="1" showAll="0"/>
    <pivotField axis="axisRow" showAll="0">
      <items count="634">
        <item x="622"/>
        <item x="621"/>
        <item x="426"/>
        <item x="418"/>
        <item x="413"/>
        <item x="412"/>
        <item x="555"/>
        <item x="411"/>
        <item x="35"/>
        <item x="34"/>
        <item x="559"/>
        <item x="365"/>
        <item x="381"/>
        <item x="372"/>
        <item x="394"/>
        <item x="504"/>
        <item x="472"/>
        <item x="471"/>
        <item x="467"/>
        <item x="545"/>
        <item x="459"/>
        <item x="456"/>
        <item x="463"/>
        <item x="489"/>
        <item x="479"/>
        <item x="478"/>
        <item x="477"/>
        <item x="476"/>
        <item x="248"/>
        <item x="234"/>
        <item x="236"/>
        <item x="235"/>
        <item x="266"/>
        <item x="558"/>
        <item x="274"/>
        <item x="269"/>
        <item x="267"/>
        <item x="260"/>
        <item x="562"/>
        <item x="209"/>
        <item x="201"/>
        <item x="16"/>
        <item x="557"/>
        <item x="556"/>
        <item x="202"/>
        <item x="221"/>
        <item x="229"/>
        <item x="563"/>
        <item x="560"/>
        <item x="351"/>
        <item x="331"/>
        <item x="561"/>
        <item x="352"/>
        <item x="350"/>
        <item x="318"/>
        <item x="295"/>
        <item x="294"/>
        <item x="546"/>
        <item x="547"/>
        <item x="548"/>
        <item x="549"/>
        <item x="550"/>
        <item x="552"/>
        <item x="543"/>
        <item x="551"/>
        <item x="553"/>
        <item x="540"/>
        <item x="307"/>
        <item x="17"/>
        <item x="18"/>
        <item x="23"/>
        <item x="21"/>
        <item x="15"/>
        <item x="19"/>
        <item x="20"/>
        <item x="304"/>
        <item x="305"/>
        <item x="306"/>
        <item x="319"/>
        <item x="308"/>
        <item x="298"/>
        <item x="310"/>
        <item x="311"/>
        <item x="312"/>
        <item x="313"/>
        <item x="314"/>
        <item x="315"/>
        <item x="316"/>
        <item x="317"/>
        <item x="566"/>
        <item x="309"/>
        <item x="594"/>
        <item x="278"/>
        <item x="595"/>
        <item x="531"/>
        <item x="596"/>
        <item x="105"/>
        <item x="280"/>
        <item x="281"/>
        <item x="282"/>
        <item x="143"/>
        <item x="22"/>
        <item x="285"/>
        <item x="42"/>
        <item x="126"/>
        <item x="287"/>
        <item x="277"/>
        <item x="289"/>
        <item x="44"/>
        <item x="166"/>
        <item x="597"/>
        <item x="292"/>
        <item x="598"/>
        <item x="599"/>
        <item x="600"/>
        <item x="601"/>
        <item x="602"/>
        <item x="603"/>
        <item x="99"/>
        <item x="604"/>
        <item x="593"/>
        <item x="632"/>
        <item x="296"/>
        <item x="48"/>
        <item x="40"/>
        <item x="50"/>
        <item x="134"/>
        <item x="345"/>
        <item x="346"/>
        <item x="347"/>
        <item x="348"/>
        <item x="528"/>
        <item x="52"/>
        <item x="607"/>
        <item x="363"/>
        <item x="157"/>
        <item x="342"/>
        <item x="153"/>
        <item x="155"/>
        <item x="158"/>
        <item x="356"/>
        <item x="357"/>
        <item x="538"/>
        <item x="56"/>
        <item x="57"/>
        <item x="49"/>
        <item x="111"/>
        <item x="360"/>
        <item x="361"/>
        <item x="362"/>
        <item x="619"/>
        <item x="616"/>
        <item x="116"/>
        <item x="618"/>
        <item x="108"/>
        <item x="617"/>
        <item x="615"/>
        <item x="97"/>
        <item x="120"/>
        <item x="325"/>
        <item x="67"/>
        <item x="68"/>
        <item x="178"/>
        <item x="341"/>
        <item x="330"/>
        <item x="320"/>
        <item x="107"/>
        <item x="159"/>
        <item x="73"/>
        <item x="334"/>
        <item x="335"/>
        <item x="336"/>
        <item x="259"/>
        <item x="337"/>
        <item x="286"/>
        <item x="339"/>
        <item x="340"/>
        <item x="343"/>
        <item x="257"/>
        <item x="213"/>
        <item x="214"/>
        <item x="215"/>
        <item x="216"/>
        <item x="217"/>
        <item x="218"/>
        <item x="219"/>
        <item x="220"/>
        <item x="233"/>
        <item x="222"/>
        <item x="212"/>
        <item x="224"/>
        <item x="225"/>
        <item x="226"/>
        <item x="227"/>
        <item x="228"/>
        <item x="103"/>
        <item x="230"/>
        <item x="204"/>
        <item x="232"/>
        <item x="613"/>
        <item x="223"/>
        <item x="630"/>
        <item x="612"/>
        <item x="611"/>
        <item x="610"/>
        <item x="198"/>
        <item x="199"/>
        <item x="145"/>
        <item x="211"/>
        <item x="32"/>
        <item x="203"/>
        <item x="33"/>
        <item x="206"/>
        <item x="207"/>
        <item x="102"/>
        <item x="177"/>
        <item x="210"/>
        <item x="196"/>
        <item x="275"/>
        <item x="256"/>
        <item x="243"/>
        <item x="8"/>
        <item x="258"/>
        <item x="231"/>
        <item x="119"/>
        <item x="118"/>
        <item x="101"/>
        <item x="261"/>
        <item x="262"/>
        <item x="263"/>
        <item x="276"/>
        <item x="265"/>
        <item x="255"/>
        <item x="629"/>
        <item x="268"/>
        <item x="179"/>
        <item x="270"/>
        <item x="271"/>
        <item x="272"/>
        <item x="273"/>
        <item x="624"/>
        <item x="245"/>
        <item x="98"/>
        <item x="114"/>
        <item x="264"/>
        <item x="570"/>
        <item x="571"/>
        <item x="237"/>
        <item x="238"/>
        <item x="239"/>
        <item x="240"/>
        <item x="241"/>
        <item x="242"/>
        <item x="254"/>
        <item x="244"/>
        <item x="38"/>
        <item x="246"/>
        <item x="534"/>
        <item x="399"/>
        <item x="113"/>
        <item x="573"/>
        <item x="249"/>
        <item x="250"/>
        <item x="251"/>
        <item x="252"/>
        <item x="112"/>
        <item x="253"/>
        <item x="338"/>
        <item x="386"/>
        <item x="475"/>
        <item x="160"/>
        <item x="575"/>
        <item x="576"/>
        <item x="7"/>
        <item x="63"/>
        <item x="481"/>
        <item x="482"/>
        <item x="495"/>
        <item x="484"/>
        <item x="474"/>
        <item x="9"/>
        <item x="487"/>
        <item x="488"/>
        <item x="578"/>
        <item x="106"/>
        <item x="24"/>
        <item x="492"/>
        <item x="59"/>
        <item x="542"/>
        <item x="494"/>
        <item x="627"/>
        <item x="31"/>
        <item x="483"/>
        <item x="139"/>
        <item x="161"/>
        <item x="455"/>
        <item x="64"/>
        <item x="28"/>
        <item x="141"/>
        <item x="27"/>
        <item x="140"/>
        <item x="460"/>
        <item x="473"/>
        <item x="462"/>
        <item x="625"/>
        <item x="452"/>
        <item x="464"/>
        <item x="465"/>
        <item x="485"/>
        <item x="123"/>
        <item x="130"/>
        <item x="532"/>
        <item x="469"/>
        <item x="470"/>
        <item x="582"/>
        <item x="1"/>
        <item x="192"/>
        <item x="172"/>
        <item x="0"/>
        <item x="520"/>
        <item x="525"/>
        <item x="53"/>
        <item x="524"/>
        <item x="522"/>
        <item x="127"/>
        <item x="506"/>
        <item x="508"/>
        <item x="499"/>
        <item x="541"/>
        <item x="529"/>
        <item x="498"/>
        <item x="519"/>
        <item x="507"/>
        <item x="496"/>
        <item x="509"/>
        <item x="510"/>
        <item x="512"/>
        <item x="513"/>
        <item x="514"/>
        <item x="515"/>
        <item x="516"/>
        <item x="517"/>
        <item x="518"/>
        <item x="500"/>
        <item x="511"/>
        <item x="505"/>
        <item x="623"/>
        <item x="503"/>
        <item x="502"/>
        <item x="497"/>
        <item x="526"/>
        <item x="466"/>
        <item x="30"/>
        <item x="387"/>
        <item x="388"/>
        <item x="100"/>
        <item x="390"/>
        <item x="156"/>
        <item x="392"/>
        <item x="393"/>
        <item x="45"/>
        <item x="407"/>
        <item x="396"/>
        <item x="441"/>
        <item x="398"/>
        <item x="400"/>
        <item x="401"/>
        <item x="402"/>
        <item x="403"/>
        <item x="404"/>
        <item x="405"/>
        <item x="406"/>
        <item x="149"/>
        <item x="375"/>
        <item x="124"/>
        <item x="395"/>
        <item x="170"/>
        <item x="367"/>
        <item x="368"/>
        <item x="369"/>
        <item x="370"/>
        <item x="536"/>
        <item x="65"/>
        <item x="371"/>
        <item x="144"/>
        <item x="584"/>
        <item x="385"/>
        <item x="374"/>
        <item x="43"/>
        <item x="128"/>
        <item x="82"/>
        <item x="138"/>
        <item x="378"/>
        <item x="379"/>
        <item x="132"/>
        <item x="174"/>
        <item x="175"/>
        <item x="176"/>
        <item x="383"/>
        <item x="180"/>
        <item x="620"/>
        <item x="397"/>
        <item x="431"/>
        <item x="146"/>
        <item x="88"/>
        <item x="131"/>
        <item x="587"/>
        <item x="115"/>
        <item x="109"/>
        <item x="437"/>
        <item x="110"/>
        <item x="122"/>
        <item x="86"/>
        <item x="430"/>
        <item x="54"/>
        <item x="137"/>
        <item x="444"/>
        <item x="66"/>
        <item x="446"/>
        <item x="447"/>
        <item x="448"/>
        <item x="449"/>
        <item x="450"/>
        <item x="419"/>
        <item x="417"/>
        <item x="25"/>
        <item x="410"/>
        <item x="589"/>
        <item x="26"/>
        <item x="14"/>
        <item x="135"/>
        <item x="154"/>
        <item x="152"/>
        <item x="151"/>
        <item x="148"/>
        <item x="626"/>
        <item x="150"/>
        <item x="420"/>
        <item x="51"/>
        <item x="46"/>
        <item x="165"/>
        <item x="173"/>
        <item x="181"/>
        <item x="168"/>
        <item x="167"/>
        <item x="171"/>
        <item x="77"/>
        <item x="164"/>
        <item x="163"/>
        <item x="169"/>
        <item x="190"/>
        <item x="428"/>
        <item x="78"/>
        <item x="184"/>
        <item x="185"/>
        <item x="186"/>
        <item x="427"/>
        <item x="631"/>
        <item x="425"/>
        <item x="75"/>
        <item x="74"/>
        <item x="129"/>
        <item x="544"/>
        <item x="424"/>
        <item x="423"/>
        <item x="422"/>
        <item x="2"/>
        <item x="421"/>
        <item x="79"/>
        <item x="408"/>
        <item x="429"/>
        <item x="416"/>
        <item x="415"/>
        <item x="81"/>
        <item x="414"/>
        <item x="628"/>
        <item x="591"/>
        <item x="590"/>
        <item x="12"/>
        <item x="117"/>
        <item x="136"/>
        <item x="11"/>
        <item x="439"/>
        <item x="47"/>
        <item x="71"/>
        <item x="445"/>
        <item x="121"/>
        <item x="588"/>
        <item x="10"/>
        <item x="442"/>
        <item x="84"/>
        <item x="89"/>
        <item x="90"/>
        <item x="91"/>
        <item x="92"/>
        <item x="93"/>
        <item x="94"/>
        <item x="95"/>
        <item x="440"/>
        <item x="451"/>
        <item x="4"/>
        <item x="3"/>
        <item x="13"/>
        <item x="5"/>
        <item x="6"/>
        <item x="438"/>
        <item x="436"/>
        <item x="60"/>
        <item x="435"/>
        <item x="586"/>
        <item x="433"/>
        <item x="432"/>
        <item x="39"/>
        <item x="87"/>
        <item x="409"/>
        <item x="382"/>
        <item x="85"/>
        <item x="96"/>
        <item x="585"/>
        <item x="533"/>
        <item x="380"/>
        <item x="83"/>
        <item x="55"/>
        <item x="377"/>
        <item x="376"/>
        <item x="364"/>
        <item x="61"/>
        <item x="191"/>
        <item x="76"/>
        <item x="80"/>
        <item x="194"/>
        <item x="195"/>
        <item x="366"/>
        <item x="125"/>
        <item x="373"/>
        <item x="147"/>
        <item x="104"/>
        <item x="193"/>
        <item x="62"/>
        <item x="583"/>
        <item x="391"/>
        <item x="389"/>
        <item x="384"/>
        <item x="523"/>
        <item x="58"/>
        <item x="521"/>
        <item x="527"/>
        <item x="453"/>
        <item x="468"/>
        <item x="581"/>
        <item x="580"/>
        <item x="458"/>
        <item x="457"/>
        <item x="188"/>
        <item x="162"/>
        <item x="564"/>
        <item x="29"/>
        <item x="183"/>
        <item x="454"/>
        <item x="461"/>
        <item x="493"/>
        <item x="491"/>
        <item x="490"/>
        <item x="486"/>
        <item x="480"/>
        <item x="592"/>
        <item x="574"/>
        <item x="197"/>
        <item x="182"/>
        <item x="572"/>
        <item x="569"/>
        <item x="567"/>
        <item x="579"/>
        <item x="554"/>
        <item x="565"/>
        <item x="568"/>
        <item x="577"/>
        <item x="605"/>
        <item x="208"/>
        <item x="205"/>
        <item x="189"/>
        <item x="609"/>
        <item x="608"/>
        <item x="535"/>
        <item x="333"/>
        <item x="332"/>
        <item x="328"/>
        <item x="327"/>
        <item x="326"/>
        <item x="324"/>
        <item x="323"/>
        <item x="322"/>
        <item x="329"/>
        <item x="359"/>
        <item x="358"/>
        <item x="539"/>
        <item x="142"/>
        <item x="187"/>
        <item x="69"/>
        <item x="537"/>
        <item x="355"/>
        <item x="354"/>
        <item x="614"/>
        <item x="349"/>
        <item x="344"/>
        <item x="606"/>
        <item x="353"/>
        <item x="321"/>
        <item x="70"/>
        <item x="72"/>
        <item x="133"/>
        <item x="293"/>
        <item x="291"/>
        <item x="290"/>
        <item x="530"/>
        <item x="297"/>
        <item x="41"/>
        <item x="284"/>
        <item x="283"/>
        <item x="279"/>
        <item x="303"/>
        <item x="302"/>
        <item x="301"/>
        <item x="300"/>
        <item x="299"/>
        <item x="247"/>
        <item x="288"/>
        <item x="200"/>
        <item x="434"/>
        <item x="443"/>
        <item x="36"/>
        <item x="37"/>
        <item x="501"/>
        <item t="default"/>
      </items>
    </pivotField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389">
        <item x="132"/>
        <item x="93"/>
        <item x="318"/>
        <item x="140"/>
        <item x="316"/>
        <item x="205"/>
        <item x="21"/>
        <item x="65"/>
        <item x="112"/>
        <item x="249"/>
        <item x="174"/>
        <item x="364"/>
        <item x="336"/>
        <item x="266"/>
        <item x="139"/>
        <item x="12"/>
        <item x="217"/>
        <item x="109"/>
        <item x="381"/>
        <item x="221"/>
        <item x="296"/>
        <item x="108"/>
        <item x="273"/>
        <item x="311"/>
        <item x="135"/>
        <item x="96"/>
        <item x="129"/>
        <item x="369"/>
        <item x="58"/>
        <item x="97"/>
        <item x="13"/>
        <item x="250"/>
        <item x="331"/>
        <item x="86"/>
        <item x="307"/>
        <item x="114"/>
        <item x="272"/>
        <item x="312"/>
        <item x="25"/>
        <item x="306"/>
        <item x="81"/>
        <item x="102"/>
        <item x="34"/>
        <item x="71"/>
        <item x="374"/>
        <item x="232"/>
        <item x="46"/>
        <item x="172"/>
        <item x="92"/>
        <item x="183"/>
        <item x="271"/>
        <item x="233"/>
        <item x="66"/>
        <item x="154"/>
        <item x="225"/>
        <item x="282"/>
        <item x="126"/>
        <item x="173"/>
        <item x="50"/>
        <item x="264"/>
        <item x="175"/>
        <item x="75"/>
        <item x="155"/>
        <item x="377"/>
        <item x="376"/>
        <item x="144"/>
        <item x="247"/>
        <item x="314"/>
        <item x="256"/>
        <item x="18"/>
        <item x="326"/>
        <item x="74"/>
        <item x="118"/>
        <item x="192"/>
        <item x="176"/>
        <item x="323"/>
        <item x="355"/>
        <item x="334"/>
        <item x="94"/>
        <item x="190"/>
        <item x="101"/>
        <item x="35"/>
        <item x="383"/>
        <item x="315"/>
        <item x="330"/>
        <item x="0"/>
        <item x="200"/>
        <item x="281"/>
        <item x="158"/>
        <item x="209"/>
        <item x="196"/>
        <item x="207"/>
        <item x="110"/>
        <item x="204"/>
        <item x="36"/>
        <item x="310"/>
        <item x="156"/>
        <item x="2"/>
        <item x="382"/>
        <item x="379"/>
        <item x="159"/>
        <item x="17"/>
        <item x="128"/>
        <item x="224"/>
        <item x="64"/>
        <item x="52"/>
        <item x="368"/>
        <item x="83"/>
        <item x="161"/>
        <item x="320"/>
        <item x="303"/>
        <item x="122"/>
        <item x="202"/>
        <item x="117"/>
        <item x="373"/>
        <item x="28"/>
        <item x="67"/>
        <item x="371"/>
        <item x="169"/>
        <item x="274"/>
        <item x="30"/>
        <item x="308"/>
        <item x="269"/>
        <item x="105"/>
        <item x="54"/>
        <item x="337"/>
        <item x="278"/>
        <item x="246"/>
        <item x="218"/>
        <item x="113"/>
        <item x="124"/>
        <item x="319"/>
        <item x="378"/>
        <item x="79"/>
        <item x="120"/>
        <item x="106"/>
        <item x="327"/>
        <item x="53"/>
        <item x="216"/>
        <item x="267"/>
        <item x="366"/>
        <item x="73"/>
        <item x="37"/>
        <item x="362"/>
        <item x="345"/>
        <item x="168"/>
        <item x="29"/>
        <item x="299"/>
        <item x="27"/>
        <item x="289"/>
        <item x="90"/>
        <item x="104"/>
        <item x="301"/>
        <item x="300"/>
        <item x="386"/>
        <item x="179"/>
        <item x="211"/>
        <item x="219"/>
        <item x="338"/>
        <item x="275"/>
        <item x="351"/>
        <item x="230"/>
        <item x="223"/>
        <item x="125"/>
        <item x="335"/>
        <item x="187"/>
        <item x="178"/>
        <item x="116"/>
        <item x="212"/>
        <item x="346"/>
        <item x="277"/>
        <item x="340"/>
        <item x="384"/>
        <item x="385"/>
        <item x="138"/>
        <item x="163"/>
        <item x="55"/>
        <item x="280"/>
        <item x="317"/>
        <item x="361"/>
        <item x="76"/>
        <item x="115"/>
        <item x="356"/>
        <item x="188"/>
        <item x="40"/>
        <item x="136"/>
        <item x="262"/>
        <item x="10"/>
        <item x="324"/>
        <item x="353"/>
        <item x="22"/>
        <item x="380"/>
        <item x="137"/>
        <item x="42"/>
        <item x="347"/>
        <item x="191"/>
        <item x="11"/>
        <item x="349"/>
        <item x="313"/>
        <item x="48"/>
        <item x="1"/>
        <item x="294"/>
        <item x="89"/>
        <item x="283"/>
        <item x="229"/>
        <item x="49"/>
        <item x="268"/>
        <item x="57"/>
        <item x="197"/>
        <item x="344"/>
        <item x="343"/>
        <item x="59"/>
        <item x="165"/>
        <item x="198"/>
        <item x="98"/>
        <item x="357"/>
        <item x="39"/>
        <item x="292"/>
        <item x="342"/>
        <item x="24"/>
        <item x="146"/>
        <item x="329"/>
        <item x="295"/>
        <item x="133"/>
        <item x="309"/>
        <item x="285"/>
        <item x="134"/>
        <item x="243"/>
        <item x="151"/>
        <item x="182"/>
        <item x="322"/>
        <item x="206"/>
        <item x="213"/>
        <item x="260"/>
        <item x="5"/>
        <item x="348"/>
        <item x="91"/>
        <item x="100"/>
        <item x="8"/>
        <item x="372"/>
        <item x="365"/>
        <item x="3"/>
        <item x="210"/>
        <item x="304"/>
        <item x="119"/>
        <item x="145"/>
        <item x="234"/>
        <item x="284"/>
        <item x="261"/>
        <item x="228"/>
        <item x="148"/>
        <item x="147"/>
        <item x="166"/>
        <item x="167"/>
        <item x="279"/>
        <item x="111"/>
        <item x="341"/>
        <item x="69"/>
        <item x="302"/>
        <item x="186"/>
        <item x="288"/>
        <item x="68"/>
        <item x="9"/>
        <item x="150"/>
        <item x="95"/>
        <item x="235"/>
        <item x="77"/>
        <item x="293"/>
        <item x="248"/>
        <item x="328"/>
        <item x="265"/>
        <item x="325"/>
        <item x="85"/>
        <item x="162"/>
        <item x="63"/>
        <item x="177"/>
        <item x="359"/>
        <item x="270"/>
        <item x="31"/>
        <item x="305"/>
        <item x="290"/>
        <item x="47"/>
        <item x="44"/>
        <item x="227"/>
        <item x="193"/>
        <item x="78"/>
        <item x="350"/>
        <item x="87"/>
        <item x="16"/>
        <item x="171"/>
        <item x="352"/>
        <item x="244"/>
        <item x="130"/>
        <item x="298"/>
        <item x="199"/>
        <item x="23"/>
        <item x="297"/>
        <item x="201"/>
        <item x="258"/>
        <item x="72"/>
        <item x="143"/>
        <item x="195"/>
        <item x="88"/>
        <item x="189"/>
        <item x="4"/>
        <item x="184"/>
        <item x="164"/>
        <item x="41"/>
        <item x="257"/>
        <item x="363"/>
        <item x="82"/>
        <item x="360"/>
        <item x="367"/>
        <item x="287"/>
        <item x="220"/>
        <item x="15"/>
        <item x="259"/>
        <item x="291"/>
        <item x="354"/>
        <item x="358"/>
        <item x="236"/>
        <item x="127"/>
        <item x="60"/>
        <item x="80"/>
        <item x="222"/>
        <item x="239"/>
        <item x="70"/>
        <item x="237"/>
        <item x="185"/>
        <item x="56"/>
        <item x="14"/>
        <item x="263"/>
        <item x="103"/>
        <item x="339"/>
        <item x="253"/>
        <item x="254"/>
        <item x="387"/>
        <item x="43"/>
        <item x="251"/>
        <item x="123"/>
        <item x="6"/>
        <item x="238"/>
        <item x="181"/>
        <item x="157"/>
        <item x="214"/>
        <item x="141"/>
        <item x="180"/>
        <item x="252"/>
        <item x="245"/>
        <item x="131"/>
        <item x="142"/>
        <item x="160"/>
        <item x="20"/>
        <item x="333"/>
        <item x="208"/>
        <item x="153"/>
        <item x="226"/>
        <item x="370"/>
        <item x="19"/>
        <item x="215"/>
        <item x="99"/>
        <item x="62"/>
        <item x="152"/>
        <item x="38"/>
        <item x="45"/>
        <item x="84"/>
        <item x="32"/>
        <item x="332"/>
        <item x="240"/>
        <item x="194"/>
        <item x="107"/>
        <item x="375"/>
        <item x="242"/>
        <item x="26"/>
        <item x="231"/>
        <item x="121"/>
        <item x="203"/>
        <item x="286"/>
        <item x="170"/>
        <item x="255"/>
        <item x="61"/>
        <item x="51"/>
        <item x="33"/>
        <item x="241"/>
        <item x="7"/>
        <item x="321"/>
        <item x="149"/>
        <item x="276"/>
        <item t="default"/>
      </items>
    </pivotField>
    <pivotField numFmtId="40" showAll="0">
      <items count="86">
        <item x="0"/>
        <item x="58"/>
        <item x="66"/>
        <item x="83"/>
        <item x="70"/>
        <item x="74"/>
        <item x="61"/>
        <item x="57"/>
        <item x="14"/>
        <item x="16"/>
        <item x="64"/>
        <item x="15"/>
        <item x="18"/>
        <item x="81"/>
        <item x="35"/>
        <item x="80"/>
        <item x="36"/>
        <item x="10"/>
        <item x="34"/>
        <item x="49"/>
        <item x="32"/>
        <item x="17"/>
        <item x="11"/>
        <item x="71"/>
        <item x="52"/>
        <item x="31"/>
        <item x="40"/>
        <item x="13"/>
        <item x="41"/>
        <item x="46"/>
        <item x="79"/>
        <item x="9"/>
        <item x="1"/>
        <item x="44"/>
        <item x="78"/>
        <item x="77"/>
        <item x="5"/>
        <item x="56"/>
        <item x="38"/>
        <item x="50"/>
        <item x="4"/>
        <item x="47"/>
        <item x="43"/>
        <item x="51"/>
        <item x="75"/>
        <item x="76"/>
        <item x="8"/>
        <item x="82"/>
        <item x="68"/>
        <item x="69"/>
        <item x="30"/>
        <item x="53"/>
        <item x="67"/>
        <item x="84"/>
        <item x="12"/>
        <item x="39"/>
        <item x="59"/>
        <item x="7"/>
        <item x="54"/>
        <item x="42"/>
        <item x="27"/>
        <item x="48"/>
        <item x="60"/>
        <item x="45"/>
        <item x="29"/>
        <item x="26"/>
        <item x="63"/>
        <item x="37"/>
        <item x="33"/>
        <item x="6"/>
        <item x="3"/>
        <item x="21"/>
        <item x="23"/>
        <item x="62"/>
        <item x="55"/>
        <item x="72"/>
        <item x="65"/>
        <item x="25"/>
        <item x="2"/>
        <item x="19"/>
        <item x="24"/>
        <item x="73"/>
        <item x="28"/>
        <item x="20"/>
        <item x="22"/>
        <item t="default"/>
      </items>
    </pivotField>
    <pivotField numFmtId="40" showAll="0"/>
    <pivotField numFmtId="40" showAll="0"/>
    <pivotField numFmtId="40" showAll="0"/>
    <pivotField numFmtId="40" showAll="0"/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</pivotFields>
  <rowFields count="3">
    <field x="0"/>
    <field x="8"/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3">
    <field x="15"/>
    <field x="14"/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Major Org Code Descriptio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33" sqref="A33"/>
    </sheetView>
  </sheetViews>
  <sheetFormatPr defaultRowHeight="15" x14ac:dyDescent="0.25"/>
  <cols>
    <col min="1" max="1" width="31.85546875" customWidth="1"/>
    <col min="2" max="2" width="7.28515625" customWidth="1"/>
    <col min="3" max="5" width="6.85546875" customWidth="1"/>
    <col min="6" max="6" width="11.28515625" customWidth="1"/>
    <col min="7" max="7" width="6.85546875" customWidth="1"/>
    <col min="8" max="8" width="11.28515625" bestFit="1" customWidth="1"/>
    <col min="9" max="9" width="6.7109375" bestFit="1" customWidth="1"/>
    <col min="10" max="10" width="4" bestFit="1" customWidth="1"/>
    <col min="11" max="11" width="6.7109375" bestFit="1" customWidth="1"/>
    <col min="12" max="12" width="4.42578125" bestFit="1" customWidth="1"/>
    <col min="13" max="13" width="4.28515625" bestFit="1" customWidth="1"/>
    <col min="14" max="14" width="6.7109375" bestFit="1" customWidth="1"/>
    <col min="15" max="15" width="4.28515625" bestFit="1" customWidth="1"/>
    <col min="16" max="16" width="6.85546875" bestFit="1" customWidth="1"/>
    <col min="17" max="17" width="4.28515625" bestFit="1" customWidth="1"/>
    <col min="18" max="18" width="4.5703125" bestFit="1" customWidth="1"/>
    <col min="19" max="19" width="6.7109375" bestFit="1" customWidth="1"/>
    <col min="20" max="20" width="4.85546875" bestFit="1" customWidth="1"/>
    <col min="21" max="21" width="4" bestFit="1" customWidth="1"/>
    <col min="22" max="22" width="11.28515625" bestFit="1" customWidth="1"/>
    <col min="23" max="23" width="8.7109375" bestFit="1" customWidth="1"/>
    <col min="24" max="25" width="9.7109375" bestFit="1" customWidth="1"/>
    <col min="26" max="27" width="8.7109375" bestFit="1" customWidth="1"/>
    <col min="28" max="29" width="9.7109375" bestFit="1" customWidth="1"/>
    <col min="30" max="31" width="8.7109375" bestFit="1" customWidth="1"/>
    <col min="32" max="37" width="9.7109375" bestFit="1" customWidth="1"/>
    <col min="38" max="39" width="8.7109375" bestFit="1" customWidth="1"/>
    <col min="40" max="47" width="9.7109375" bestFit="1" customWidth="1"/>
    <col min="48" max="48" width="11.28515625" bestFit="1" customWidth="1"/>
    <col min="49" max="57" width="8.85546875" bestFit="1" customWidth="1"/>
    <col min="58" max="74" width="9.85546875" bestFit="1" customWidth="1"/>
    <col min="75" max="85" width="10.85546875" bestFit="1" customWidth="1"/>
    <col min="86" max="86" width="12.42578125" bestFit="1" customWidth="1"/>
    <col min="87" max="87" width="11.28515625" bestFit="1" customWidth="1"/>
  </cols>
  <sheetData>
    <row r="1" spans="1:6" ht="23.25" x14ac:dyDescent="0.35">
      <c r="A1" s="12" t="s">
        <v>1162</v>
      </c>
      <c r="B1" s="13"/>
      <c r="C1" s="13"/>
      <c r="D1" s="13"/>
      <c r="E1" s="13"/>
      <c r="F1" s="13"/>
    </row>
    <row r="2" spans="1:6" ht="15.75" x14ac:dyDescent="0.25">
      <c r="A2" s="14" t="s">
        <v>1153</v>
      </c>
      <c r="B2" s="13"/>
      <c r="C2" s="13"/>
      <c r="D2" s="13"/>
      <c r="E2" s="13"/>
      <c r="F2" s="13"/>
    </row>
    <row r="3" spans="1:6" x14ac:dyDescent="0.25">
      <c r="A3" s="17" t="s">
        <v>1154</v>
      </c>
      <c r="B3" s="17" t="s">
        <v>1155</v>
      </c>
    </row>
    <row r="4" spans="1:6" x14ac:dyDescent="0.25">
      <c r="B4" t="s">
        <v>1157</v>
      </c>
      <c r="C4" t="s">
        <v>1158</v>
      </c>
      <c r="D4" t="s">
        <v>1159</v>
      </c>
      <c r="E4" t="s">
        <v>1160</v>
      </c>
      <c r="F4" t="s">
        <v>1161</v>
      </c>
    </row>
    <row r="6" spans="1:6" hidden="1" x14ac:dyDescent="0.25">
      <c r="A6" s="17" t="s">
        <v>1156</v>
      </c>
    </row>
    <row r="7" spans="1:6" x14ac:dyDescent="0.25">
      <c r="A7" s="15" t="s">
        <v>13</v>
      </c>
      <c r="B7" s="16"/>
      <c r="C7" s="16"/>
      <c r="D7" s="16"/>
      <c r="E7" s="16">
        <v>2</v>
      </c>
      <c r="F7" s="16">
        <v>2</v>
      </c>
    </row>
    <row r="8" spans="1:6" x14ac:dyDescent="0.25">
      <c r="A8" s="15" t="s">
        <v>20</v>
      </c>
      <c r="B8" s="16"/>
      <c r="C8" s="16"/>
      <c r="D8" s="16"/>
      <c r="E8" s="16">
        <v>1</v>
      </c>
      <c r="F8" s="16">
        <v>1</v>
      </c>
    </row>
    <row r="9" spans="1:6" x14ac:dyDescent="0.25">
      <c r="A9" s="15" t="s">
        <v>24</v>
      </c>
      <c r="B9" s="16">
        <v>1</v>
      </c>
      <c r="C9" s="16"/>
      <c r="D9" s="16"/>
      <c r="E9" s="16">
        <v>20</v>
      </c>
      <c r="F9" s="16">
        <v>21</v>
      </c>
    </row>
    <row r="10" spans="1:6" x14ac:dyDescent="0.25">
      <c r="A10" s="15" t="s">
        <v>59</v>
      </c>
      <c r="B10" s="16"/>
      <c r="C10" s="16">
        <v>1</v>
      </c>
      <c r="D10" s="16">
        <v>4</v>
      </c>
      <c r="E10" s="16">
        <v>30</v>
      </c>
      <c r="F10" s="16">
        <v>35</v>
      </c>
    </row>
    <row r="11" spans="1:6" x14ac:dyDescent="0.25">
      <c r="A11" s="15" t="s">
        <v>130</v>
      </c>
      <c r="B11" s="16">
        <v>2</v>
      </c>
      <c r="C11" s="16"/>
      <c r="D11" s="16"/>
      <c r="E11" s="16">
        <v>13</v>
      </c>
      <c r="F11" s="16">
        <v>15</v>
      </c>
    </row>
    <row r="12" spans="1:6" x14ac:dyDescent="0.25">
      <c r="A12" s="15" t="s">
        <v>154</v>
      </c>
      <c r="B12" s="16">
        <v>1</v>
      </c>
      <c r="C12" s="16"/>
      <c r="D12" s="16">
        <v>5</v>
      </c>
      <c r="E12" s="16">
        <v>29</v>
      </c>
      <c r="F12" s="16">
        <v>35</v>
      </c>
    </row>
    <row r="13" spans="1:6" x14ac:dyDescent="0.25">
      <c r="A13" s="15" t="s">
        <v>228</v>
      </c>
      <c r="B13" s="16"/>
      <c r="C13" s="16">
        <v>1</v>
      </c>
      <c r="D13" s="16"/>
      <c r="E13" s="16">
        <v>29</v>
      </c>
      <c r="F13" s="16">
        <v>30</v>
      </c>
    </row>
    <row r="14" spans="1:6" x14ac:dyDescent="0.25">
      <c r="A14" s="15" t="s">
        <v>288</v>
      </c>
      <c r="B14" s="16"/>
      <c r="C14" s="16"/>
      <c r="D14" s="16"/>
      <c r="E14" s="16">
        <v>1</v>
      </c>
      <c r="F14" s="16">
        <v>1</v>
      </c>
    </row>
    <row r="15" spans="1:6" x14ac:dyDescent="0.25">
      <c r="A15" s="15" t="s">
        <v>292</v>
      </c>
      <c r="B15" s="16"/>
      <c r="C15" s="16"/>
      <c r="D15" s="16"/>
      <c r="E15" s="16">
        <v>5</v>
      </c>
      <c r="F15" s="16">
        <v>5</v>
      </c>
    </row>
    <row r="16" spans="1:6" x14ac:dyDescent="0.25">
      <c r="A16" s="15" t="s">
        <v>303</v>
      </c>
      <c r="B16" s="16"/>
      <c r="C16" s="16"/>
      <c r="D16" s="16"/>
      <c r="E16" s="16">
        <v>2</v>
      </c>
      <c r="F16" s="16">
        <v>2</v>
      </c>
    </row>
    <row r="17" spans="1:6" x14ac:dyDescent="0.25">
      <c r="A17" s="15" t="s">
        <v>308</v>
      </c>
      <c r="B17" s="16"/>
      <c r="C17" s="16"/>
      <c r="D17" s="16">
        <v>1</v>
      </c>
      <c r="E17" s="16"/>
      <c r="F17" s="16">
        <v>1</v>
      </c>
    </row>
    <row r="18" spans="1:6" x14ac:dyDescent="0.25">
      <c r="A18" s="15" t="s">
        <v>312</v>
      </c>
      <c r="B18" s="16">
        <v>1</v>
      </c>
      <c r="C18" s="16"/>
      <c r="D18" s="16">
        <v>3</v>
      </c>
      <c r="E18" s="16">
        <v>11</v>
      </c>
      <c r="F18" s="16">
        <v>15</v>
      </c>
    </row>
    <row r="19" spans="1:6" x14ac:dyDescent="0.25">
      <c r="A19" s="15" t="s">
        <v>335</v>
      </c>
      <c r="B19" s="16"/>
      <c r="C19" s="16"/>
      <c r="D19" s="16">
        <v>3</v>
      </c>
      <c r="E19" s="16">
        <v>27</v>
      </c>
      <c r="F19" s="16">
        <v>30</v>
      </c>
    </row>
    <row r="20" spans="1:6" x14ac:dyDescent="0.25">
      <c r="A20" s="15" t="s">
        <v>386</v>
      </c>
      <c r="B20" s="16"/>
      <c r="C20" s="16"/>
      <c r="D20" s="16">
        <v>1</v>
      </c>
      <c r="E20" s="16">
        <v>4</v>
      </c>
      <c r="F20" s="16">
        <v>5</v>
      </c>
    </row>
    <row r="21" spans="1:6" x14ac:dyDescent="0.25">
      <c r="A21" s="15" t="s">
        <v>401</v>
      </c>
      <c r="B21" s="16">
        <v>1</v>
      </c>
      <c r="C21" s="16">
        <v>8</v>
      </c>
      <c r="D21" s="16">
        <v>32</v>
      </c>
      <c r="E21" s="16">
        <v>289</v>
      </c>
      <c r="F21" s="16">
        <v>330</v>
      </c>
    </row>
    <row r="22" spans="1:6" x14ac:dyDescent="0.25">
      <c r="A22" s="15" t="s">
        <v>964</v>
      </c>
      <c r="B22" s="16"/>
      <c r="C22" s="16"/>
      <c r="D22" s="16">
        <v>1</v>
      </c>
      <c r="E22" s="16">
        <v>8</v>
      </c>
      <c r="F22" s="16">
        <v>9</v>
      </c>
    </row>
    <row r="23" spans="1:6" x14ac:dyDescent="0.25">
      <c r="A23" s="15" t="s">
        <v>985</v>
      </c>
      <c r="B23" s="16"/>
      <c r="C23" s="16">
        <v>1</v>
      </c>
      <c r="D23" s="16"/>
      <c r="E23" s="16">
        <v>16</v>
      </c>
      <c r="F23" s="16">
        <v>17</v>
      </c>
    </row>
    <row r="24" spans="1:6" x14ac:dyDescent="0.25">
      <c r="A24" s="15" t="s">
        <v>1012</v>
      </c>
      <c r="B24" s="16"/>
      <c r="C24" s="16"/>
      <c r="D24" s="16">
        <v>5</v>
      </c>
      <c r="E24" s="16">
        <v>61</v>
      </c>
      <c r="F24" s="16">
        <v>66</v>
      </c>
    </row>
    <row r="25" spans="1:6" x14ac:dyDescent="0.25">
      <c r="A25" s="15" t="s">
        <v>1123</v>
      </c>
      <c r="B25" s="16"/>
      <c r="C25" s="16"/>
      <c r="D25" s="16"/>
      <c r="E25" s="16">
        <v>1</v>
      </c>
      <c r="F25" s="16">
        <v>1</v>
      </c>
    </row>
    <row r="26" spans="1:6" x14ac:dyDescent="0.25">
      <c r="A26" s="15" t="s">
        <v>1127</v>
      </c>
      <c r="B26" s="16"/>
      <c r="C26" s="16"/>
      <c r="D26" s="16"/>
      <c r="E26" s="16">
        <v>2</v>
      </c>
      <c r="F26" s="16">
        <v>2</v>
      </c>
    </row>
    <row r="27" spans="1:6" x14ac:dyDescent="0.25">
      <c r="A27" s="15" t="s">
        <v>1132</v>
      </c>
      <c r="B27" s="16"/>
      <c r="C27" s="16"/>
      <c r="D27" s="16"/>
      <c r="E27" s="16">
        <v>5</v>
      </c>
      <c r="F27" s="16">
        <v>5</v>
      </c>
    </row>
    <row r="28" spans="1:6" x14ac:dyDescent="0.25">
      <c r="A28" s="15" t="s">
        <v>1134</v>
      </c>
      <c r="B28" s="16"/>
      <c r="C28" s="16"/>
      <c r="D28" s="16"/>
      <c r="E28" s="16">
        <v>1</v>
      </c>
      <c r="F28" s="16">
        <v>1</v>
      </c>
    </row>
    <row r="29" spans="1:6" x14ac:dyDescent="0.25">
      <c r="A29" s="15" t="s">
        <v>1138</v>
      </c>
      <c r="B29" s="16"/>
      <c r="C29" s="16"/>
      <c r="D29" s="16"/>
      <c r="E29" s="16">
        <v>2</v>
      </c>
      <c r="F29" s="16">
        <v>2</v>
      </c>
    </row>
    <row r="30" spans="1:6" x14ac:dyDescent="0.25">
      <c r="A30" s="15" t="s">
        <v>1144</v>
      </c>
      <c r="B30" s="16"/>
      <c r="C30" s="16"/>
      <c r="D30" s="16"/>
      <c r="E30" s="16">
        <v>1</v>
      </c>
      <c r="F30" s="16">
        <v>1</v>
      </c>
    </row>
    <row r="31" spans="1:6" x14ac:dyDescent="0.25">
      <c r="A31" s="15" t="s">
        <v>1148</v>
      </c>
      <c r="B31" s="16"/>
      <c r="C31" s="16"/>
      <c r="D31" s="16"/>
      <c r="E31" s="16">
        <v>1</v>
      </c>
      <c r="F31" s="16">
        <v>1</v>
      </c>
    </row>
    <row r="32" spans="1:6" x14ac:dyDescent="0.25">
      <c r="A32" s="15" t="s">
        <v>1161</v>
      </c>
      <c r="B32" s="16">
        <v>6</v>
      </c>
      <c r="C32" s="16">
        <v>11</v>
      </c>
      <c r="D32" s="16">
        <v>55</v>
      </c>
      <c r="E32" s="16">
        <v>561</v>
      </c>
      <c r="F32" s="16">
        <v>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6"/>
  <sheetViews>
    <sheetView workbookViewId="0">
      <pane ySplit="1" topLeftCell="A605" activePane="bottomLeft" state="frozen"/>
      <selection pane="bottomLeft" activeCell="H618" sqref="H618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  <col min="15" max="15" width="9.140625" style="18"/>
  </cols>
  <sheetData>
    <row r="1" spans="1:14" ht="30" x14ac:dyDescent="0.25">
      <c r="A1" s="2" t="s">
        <v>1151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6" t="s">
        <v>11</v>
      </c>
      <c r="N1" s="7" t="s">
        <v>12</v>
      </c>
    </row>
    <row r="2" spans="1:14" x14ac:dyDescent="0.25">
      <c r="A2" t="s">
        <v>13</v>
      </c>
      <c r="B2">
        <v>2060003360</v>
      </c>
      <c r="C2" t="s">
        <v>14</v>
      </c>
      <c r="D2">
        <v>634382</v>
      </c>
      <c r="E2" t="s">
        <v>15</v>
      </c>
      <c r="F2">
        <v>634368</v>
      </c>
      <c r="G2" t="s">
        <v>16</v>
      </c>
      <c r="H2" s="1">
        <v>42916</v>
      </c>
      <c r="I2" t="s">
        <v>17</v>
      </c>
      <c r="J2" s="8">
        <v>0</v>
      </c>
      <c r="K2" s="8">
        <v>0</v>
      </c>
      <c r="L2" s="8">
        <v>0</v>
      </c>
      <c r="M2" s="8">
        <v>0</v>
      </c>
      <c r="N2" s="8">
        <v>-13900</v>
      </c>
    </row>
    <row r="3" spans="1:14" x14ac:dyDescent="0.25">
      <c r="A3" t="s">
        <v>13</v>
      </c>
      <c r="B3">
        <v>2060003360</v>
      </c>
      <c r="C3" t="s">
        <v>14</v>
      </c>
      <c r="D3">
        <v>634368</v>
      </c>
      <c r="E3" t="s">
        <v>18</v>
      </c>
      <c r="F3">
        <v>634368</v>
      </c>
      <c r="G3" t="s">
        <v>19</v>
      </c>
      <c r="H3" s="1">
        <v>42916</v>
      </c>
      <c r="I3" t="s">
        <v>17</v>
      </c>
      <c r="J3" s="8">
        <v>547.96</v>
      </c>
      <c r="K3" s="8">
        <v>0</v>
      </c>
      <c r="L3" s="8">
        <v>17092.400000000001</v>
      </c>
      <c r="M3" s="8">
        <v>0</v>
      </c>
      <c r="N3" s="8">
        <v>0</v>
      </c>
    </row>
    <row r="4" spans="1:14" x14ac:dyDescent="0.25">
      <c r="A4" t="s">
        <v>20</v>
      </c>
      <c r="B4">
        <v>2120109020</v>
      </c>
      <c r="C4" t="s">
        <v>21</v>
      </c>
      <c r="D4">
        <v>660858</v>
      </c>
      <c r="G4" t="s">
        <v>22</v>
      </c>
      <c r="H4" s="1">
        <v>42916</v>
      </c>
      <c r="I4" t="s">
        <v>23</v>
      </c>
      <c r="J4" s="8">
        <v>0</v>
      </c>
      <c r="K4" s="8">
        <v>0</v>
      </c>
      <c r="L4" s="8">
        <v>10383.91</v>
      </c>
      <c r="M4" s="8">
        <v>0</v>
      </c>
      <c r="N4" s="8">
        <v>0</v>
      </c>
    </row>
    <row r="5" spans="1:14" x14ac:dyDescent="0.25">
      <c r="A5" t="s">
        <v>24</v>
      </c>
      <c r="B5">
        <v>2160301000</v>
      </c>
      <c r="C5" t="s">
        <v>25</v>
      </c>
      <c r="D5">
        <v>663766</v>
      </c>
      <c r="E5" t="s">
        <v>15</v>
      </c>
      <c r="F5">
        <v>662835</v>
      </c>
      <c r="G5" t="s">
        <v>26</v>
      </c>
      <c r="H5" s="1">
        <v>42916</v>
      </c>
      <c r="I5" t="s">
        <v>27</v>
      </c>
      <c r="J5" s="8">
        <v>0</v>
      </c>
      <c r="K5" s="8">
        <v>0</v>
      </c>
      <c r="L5" s="8">
        <v>12454.43</v>
      </c>
      <c r="M5" s="8">
        <v>0</v>
      </c>
      <c r="N5" s="8">
        <v>0</v>
      </c>
    </row>
    <row r="6" spans="1:14" x14ac:dyDescent="0.25">
      <c r="A6" t="s">
        <v>24</v>
      </c>
      <c r="B6">
        <v>2160301000</v>
      </c>
      <c r="C6" t="s">
        <v>25</v>
      </c>
      <c r="D6">
        <v>663764</v>
      </c>
      <c r="E6" t="s">
        <v>15</v>
      </c>
      <c r="F6">
        <v>662835</v>
      </c>
      <c r="G6" t="s">
        <v>28</v>
      </c>
      <c r="H6" s="1">
        <v>42916</v>
      </c>
      <c r="I6" t="s">
        <v>29</v>
      </c>
      <c r="J6" s="8">
        <v>0</v>
      </c>
      <c r="K6" s="8">
        <v>0</v>
      </c>
      <c r="L6" s="8">
        <v>0</v>
      </c>
      <c r="M6" s="8">
        <v>0</v>
      </c>
      <c r="N6" s="8">
        <v>-959.81</v>
      </c>
    </row>
    <row r="7" spans="1:14" x14ac:dyDescent="0.25">
      <c r="A7" t="s">
        <v>24</v>
      </c>
      <c r="B7">
        <v>2160301000</v>
      </c>
      <c r="C7" t="s">
        <v>25</v>
      </c>
      <c r="D7">
        <v>663768</v>
      </c>
      <c r="E7" t="s">
        <v>15</v>
      </c>
      <c r="F7">
        <v>662835</v>
      </c>
      <c r="G7" t="s">
        <v>30</v>
      </c>
      <c r="H7" s="1">
        <v>42916</v>
      </c>
      <c r="I7" t="s">
        <v>31</v>
      </c>
      <c r="J7" s="8">
        <v>0</v>
      </c>
      <c r="K7" s="8">
        <v>0</v>
      </c>
      <c r="L7" s="8">
        <v>419.65</v>
      </c>
      <c r="M7" s="8">
        <v>0</v>
      </c>
      <c r="N7" s="8">
        <v>0</v>
      </c>
    </row>
    <row r="8" spans="1:14" x14ac:dyDescent="0.25">
      <c r="A8" t="s">
        <v>24</v>
      </c>
      <c r="B8">
        <v>2160301000</v>
      </c>
      <c r="C8" t="s">
        <v>25</v>
      </c>
      <c r="D8">
        <v>663772</v>
      </c>
      <c r="E8" t="s">
        <v>15</v>
      </c>
      <c r="F8">
        <v>662835</v>
      </c>
      <c r="G8" t="s">
        <v>32</v>
      </c>
      <c r="H8" s="1">
        <v>41820</v>
      </c>
      <c r="I8" t="s">
        <v>33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25">
      <c r="A9" t="s">
        <v>24</v>
      </c>
      <c r="B9">
        <v>2160301000</v>
      </c>
      <c r="C9" t="s">
        <v>25</v>
      </c>
      <c r="D9">
        <v>632581</v>
      </c>
      <c r="E9" t="s">
        <v>18</v>
      </c>
      <c r="F9">
        <v>632581</v>
      </c>
      <c r="G9" t="s">
        <v>34</v>
      </c>
      <c r="H9" s="1">
        <v>42916</v>
      </c>
      <c r="I9" t="s">
        <v>35</v>
      </c>
      <c r="J9" s="8">
        <v>0</v>
      </c>
      <c r="K9" s="8">
        <v>0</v>
      </c>
      <c r="L9" s="8">
        <v>425.58</v>
      </c>
      <c r="M9" s="8">
        <v>0</v>
      </c>
      <c r="N9" s="8">
        <v>0</v>
      </c>
    </row>
    <row r="10" spans="1:14" x14ac:dyDescent="0.25">
      <c r="A10" t="s">
        <v>24</v>
      </c>
      <c r="B10">
        <v>2160301000</v>
      </c>
      <c r="C10" t="s">
        <v>25</v>
      </c>
      <c r="D10">
        <v>630626</v>
      </c>
      <c r="G10" t="s">
        <v>36</v>
      </c>
      <c r="H10" s="1">
        <v>42916</v>
      </c>
      <c r="I10" t="s">
        <v>37</v>
      </c>
      <c r="J10" s="8">
        <v>0</v>
      </c>
      <c r="K10" s="8">
        <v>0</v>
      </c>
      <c r="L10" s="8">
        <v>0</v>
      </c>
      <c r="M10" s="8">
        <v>1954.43</v>
      </c>
      <c r="N10" s="8">
        <v>0</v>
      </c>
    </row>
    <row r="11" spans="1:14" x14ac:dyDescent="0.25">
      <c r="A11" t="s">
        <v>24</v>
      </c>
      <c r="B11">
        <v>2160301000</v>
      </c>
      <c r="C11" t="s">
        <v>25</v>
      </c>
      <c r="D11">
        <v>632704</v>
      </c>
      <c r="E11" t="s">
        <v>15</v>
      </c>
      <c r="F11">
        <v>632581</v>
      </c>
      <c r="G11" t="s">
        <v>38</v>
      </c>
      <c r="H11" s="1">
        <v>42916</v>
      </c>
      <c r="I11" t="s">
        <v>35</v>
      </c>
      <c r="J11" s="8">
        <v>0</v>
      </c>
      <c r="K11" s="8">
        <v>0</v>
      </c>
      <c r="L11" s="8">
        <v>1865.27</v>
      </c>
      <c r="M11" s="8">
        <v>0</v>
      </c>
      <c r="N11" s="8">
        <v>0</v>
      </c>
    </row>
    <row r="12" spans="1:14" x14ac:dyDescent="0.25">
      <c r="A12" t="s">
        <v>24</v>
      </c>
      <c r="B12">
        <v>2160301000</v>
      </c>
      <c r="C12" t="s">
        <v>25</v>
      </c>
      <c r="D12">
        <v>662835</v>
      </c>
      <c r="E12" t="s">
        <v>18</v>
      </c>
      <c r="F12">
        <v>662835</v>
      </c>
      <c r="G12" t="s">
        <v>39</v>
      </c>
      <c r="H12" s="1">
        <v>42916</v>
      </c>
      <c r="I12" t="s">
        <v>33</v>
      </c>
      <c r="J12" s="8">
        <v>0</v>
      </c>
      <c r="K12" s="8">
        <v>0</v>
      </c>
      <c r="L12" s="8">
        <v>0</v>
      </c>
      <c r="M12" s="8">
        <v>0</v>
      </c>
      <c r="N12" s="8">
        <v>-1317.47</v>
      </c>
    </row>
    <row r="13" spans="1:14" x14ac:dyDescent="0.25">
      <c r="A13" t="s">
        <v>24</v>
      </c>
      <c r="B13">
        <v>2160301000</v>
      </c>
      <c r="C13" t="s">
        <v>25</v>
      </c>
      <c r="D13">
        <v>662305</v>
      </c>
      <c r="G13" t="s">
        <v>40</v>
      </c>
      <c r="H13" s="1">
        <v>42916</v>
      </c>
      <c r="I13" t="s">
        <v>41</v>
      </c>
      <c r="J13" s="8">
        <v>0</v>
      </c>
      <c r="K13" s="8">
        <v>0</v>
      </c>
      <c r="L13" s="8">
        <v>0</v>
      </c>
      <c r="M13" s="8">
        <v>0</v>
      </c>
      <c r="N13" s="8">
        <v>-2534</v>
      </c>
    </row>
    <row r="14" spans="1:14" x14ac:dyDescent="0.25">
      <c r="A14" t="s">
        <v>24</v>
      </c>
      <c r="B14">
        <v>2160301000</v>
      </c>
      <c r="C14" t="s">
        <v>25</v>
      </c>
      <c r="D14">
        <v>662079</v>
      </c>
      <c r="G14" t="s">
        <v>42</v>
      </c>
      <c r="H14" s="1">
        <v>42916</v>
      </c>
      <c r="I14" t="s">
        <v>43</v>
      </c>
      <c r="J14" s="8">
        <v>0</v>
      </c>
      <c r="K14" s="8">
        <v>0</v>
      </c>
      <c r="L14" s="8">
        <v>0</v>
      </c>
      <c r="M14" s="8">
        <v>0</v>
      </c>
      <c r="N14" s="8">
        <v>-148.31</v>
      </c>
    </row>
    <row r="15" spans="1:14" x14ac:dyDescent="0.25">
      <c r="A15" t="s">
        <v>24</v>
      </c>
      <c r="B15">
        <v>2160301000</v>
      </c>
      <c r="C15" t="s">
        <v>25</v>
      </c>
      <c r="D15">
        <v>663767</v>
      </c>
      <c r="E15" t="s">
        <v>15</v>
      </c>
      <c r="F15">
        <v>662835</v>
      </c>
      <c r="G15" t="s">
        <v>44</v>
      </c>
      <c r="H15" s="1">
        <v>42916</v>
      </c>
      <c r="I15" t="s">
        <v>31</v>
      </c>
      <c r="J15" s="8">
        <v>0</v>
      </c>
      <c r="K15" s="8">
        <v>0</v>
      </c>
      <c r="L15" s="8">
        <v>0</v>
      </c>
      <c r="M15" s="8">
        <v>0</v>
      </c>
      <c r="N15" s="8">
        <v>-399.66</v>
      </c>
    </row>
    <row r="16" spans="1:14" x14ac:dyDescent="0.25">
      <c r="A16" t="s">
        <v>24</v>
      </c>
      <c r="B16">
        <v>2160301000</v>
      </c>
      <c r="C16" t="s">
        <v>25</v>
      </c>
      <c r="D16">
        <v>638613</v>
      </c>
      <c r="G16" t="s">
        <v>45</v>
      </c>
      <c r="H16" s="1">
        <v>42855</v>
      </c>
      <c r="I16" t="s">
        <v>46</v>
      </c>
      <c r="J16" s="8">
        <v>0</v>
      </c>
      <c r="K16" s="8">
        <v>0</v>
      </c>
      <c r="L16" s="8">
        <v>0</v>
      </c>
      <c r="M16" s="8">
        <v>0</v>
      </c>
      <c r="N16" s="8">
        <v>-46.24</v>
      </c>
    </row>
    <row r="17" spans="1:14" x14ac:dyDescent="0.25">
      <c r="A17" t="s">
        <v>24</v>
      </c>
      <c r="B17">
        <v>2160301000</v>
      </c>
      <c r="C17" t="s">
        <v>25</v>
      </c>
      <c r="D17">
        <v>610729</v>
      </c>
      <c r="E17" t="s">
        <v>15</v>
      </c>
      <c r="F17">
        <v>610512</v>
      </c>
      <c r="G17" t="s">
        <v>47</v>
      </c>
      <c r="H17" s="1">
        <v>42916</v>
      </c>
      <c r="I17" t="s">
        <v>48</v>
      </c>
      <c r="J17" s="8">
        <v>137719.13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5">
      <c r="A18" t="s">
        <v>24</v>
      </c>
      <c r="B18">
        <v>2160301000</v>
      </c>
      <c r="C18" t="s">
        <v>25</v>
      </c>
      <c r="D18">
        <v>610512</v>
      </c>
      <c r="E18" t="s">
        <v>18</v>
      </c>
      <c r="F18">
        <v>610512</v>
      </c>
      <c r="G18" t="s">
        <v>49</v>
      </c>
      <c r="H18" s="1">
        <v>42916</v>
      </c>
      <c r="I18" t="s">
        <v>50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5">
      <c r="A19" t="s">
        <v>24</v>
      </c>
      <c r="B19">
        <v>2160301000</v>
      </c>
      <c r="C19" t="s">
        <v>25</v>
      </c>
      <c r="D19">
        <v>610724</v>
      </c>
      <c r="E19" t="s">
        <v>15</v>
      </c>
      <c r="F19">
        <v>610512</v>
      </c>
      <c r="G19" t="s">
        <v>51</v>
      </c>
      <c r="H19" s="1">
        <v>42916</v>
      </c>
      <c r="I19" t="s">
        <v>50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5">
      <c r="A20" t="s">
        <v>24</v>
      </c>
      <c r="B20">
        <v>2160301000</v>
      </c>
      <c r="C20" t="s">
        <v>25</v>
      </c>
      <c r="D20">
        <v>610725</v>
      </c>
      <c r="E20" t="s">
        <v>15</v>
      </c>
      <c r="F20">
        <v>610512</v>
      </c>
      <c r="G20" t="s">
        <v>52</v>
      </c>
      <c r="H20" s="1">
        <v>42916</v>
      </c>
      <c r="I20" t="s">
        <v>50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5">
      <c r="A21" t="s">
        <v>24</v>
      </c>
      <c r="B21">
        <v>2160301000</v>
      </c>
      <c r="C21" t="s">
        <v>25</v>
      </c>
      <c r="D21">
        <v>610730</v>
      </c>
      <c r="E21" t="s">
        <v>15</v>
      </c>
      <c r="F21">
        <v>610512</v>
      </c>
      <c r="G21" t="s">
        <v>53</v>
      </c>
      <c r="H21" s="1">
        <v>42916</v>
      </c>
      <c r="I21" t="s">
        <v>50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5">
      <c r="A22" t="s">
        <v>24</v>
      </c>
      <c r="B22">
        <v>2160301000</v>
      </c>
      <c r="C22" t="s">
        <v>25</v>
      </c>
      <c r="D22">
        <v>610731</v>
      </c>
      <c r="E22" t="s">
        <v>15</v>
      </c>
      <c r="F22">
        <v>610512</v>
      </c>
      <c r="G22" t="s">
        <v>54</v>
      </c>
      <c r="H22" s="1">
        <v>42916</v>
      </c>
      <c r="I22" t="s">
        <v>50</v>
      </c>
      <c r="J22" s="8">
        <v>87837.97</v>
      </c>
      <c r="K22" s="8">
        <v>0</v>
      </c>
      <c r="L22" s="8">
        <v>0</v>
      </c>
      <c r="M22" s="8">
        <v>0</v>
      </c>
      <c r="N22" s="8">
        <v>0</v>
      </c>
    </row>
    <row r="23" spans="1:14" x14ac:dyDescent="0.25">
      <c r="A23" t="s">
        <v>24</v>
      </c>
      <c r="B23">
        <v>2160301000</v>
      </c>
      <c r="C23" t="s">
        <v>25</v>
      </c>
      <c r="D23">
        <v>610728</v>
      </c>
      <c r="E23" t="s">
        <v>15</v>
      </c>
      <c r="F23">
        <v>610512</v>
      </c>
      <c r="G23" t="s">
        <v>55</v>
      </c>
      <c r="H23" s="1">
        <v>42916</v>
      </c>
      <c r="I23" t="s">
        <v>48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t="s">
        <v>24</v>
      </c>
      <c r="B24">
        <v>2160301000</v>
      </c>
      <c r="C24" t="s">
        <v>25</v>
      </c>
      <c r="D24">
        <v>611604</v>
      </c>
      <c r="G24" t="s">
        <v>56</v>
      </c>
      <c r="H24" s="1">
        <v>42916</v>
      </c>
      <c r="I24" t="s">
        <v>57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5">
      <c r="A25" t="s">
        <v>24</v>
      </c>
      <c r="B25">
        <v>2160301000</v>
      </c>
      <c r="C25" t="s">
        <v>25</v>
      </c>
      <c r="D25">
        <v>610726</v>
      </c>
      <c r="E25" t="s">
        <v>15</v>
      </c>
      <c r="F25">
        <v>610512</v>
      </c>
      <c r="G25" t="s">
        <v>58</v>
      </c>
      <c r="H25" s="1">
        <v>42916</v>
      </c>
      <c r="I25" t="s">
        <v>48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5">
      <c r="A26" t="s">
        <v>59</v>
      </c>
      <c r="B26">
        <v>2540540000</v>
      </c>
      <c r="C26" t="s">
        <v>60</v>
      </c>
      <c r="D26">
        <v>632851</v>
      </c>
      <c r="E26" t="s">
        <v>15</v>
      </c>
      <c r="F26">
        <v>669358</v>
      </c>
      <c r="G26" t="s">
        <v>61</v>
      </c>
      <c r="H26" s="1">
        <v>42551</v>
      </c>
      <c r="I26" t="s">
        <v>62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x14ac:dyDescent="0.25">
      <c r="A27" t="s">
        <v>59</v>
      </c>
      <c r="B27">
        <v>2540578000</v>
      </c>
      <c r="C27" t="s">
        <v>63</v>
      </c>
      <c r="D27">
        <v>638337</v>
      </c>
      <c r="G27" t="s">
        <v>64</v>
      </c>
      <c r="H27" s="1">
        <v>42916</v>
      </c>
      <c r="I27" t="s">
        <v>65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x14ac:dyDescent="0.25">
      <c r="A28" t="s">
        <v>59</v>
      </c>
      <c r="B28">
        <v>2540532000</v>
      </c>
      <c r="C28" t="s">
        <v>66</v>
      </c>
      <c r="D28">
        <v>638563</v>
      </c>
      <c r="G28" t="s">
        <v>67</v>
      </c>
      <c r="H28" s="1">
        <v>42901</v>
      </c>
      <c r="I28" t="s">
        <v>68</v>
      </c>
      <c r="J28" s="8">
        <v>0</v>
      </c>
      <c r="K28" s="8">
        <v>0</v>
      </c>
      <c r="L28" s="8">
        <v>0</v>
      </c>
      <c r="M28" s="8">
        <v>1946.78</v>
      </c>
      <c r="N28" s="8">
        <v>0</v>
      </c>
    </row>
    <row r="29" spans="1:14" x14ac:dyDescent="0.25">
      <c r="A29" t="s">
        <v>59</v>
      </c>
      <c r="B29">
        <v>2540578000</v>
      </c>
      <c r="C29" t="s">
        <v>63</v>
      </c>
      <c r="D29">
        <v>633567</v>
      </c>
      <c r="G29" t="s">
        <v>69</v>
      </c>
      <c r="H29" s="1">
        <v>42916</v>
      </c>
      <c r="I29" t="s">
        <v>70</v>
      </c>
      <c r="J29" s="8">
        <v>0</v>
      </c>
      <c r="K29" s="8">
        <v>0</v>
      </c>
      <c r="L29" s="8">
        <v>96.2</v>
      </c>
      <c r="M29" s="8">
        <v>1182.23</v>
      </c>
      <c r="N29" s="8">
        <v>0</v>
      </c>
    </row>
    <row r="30" spans="1:14" x14ac:dyDescent="0.25">
      <c r="A30" t="s">
        <v>59</v>
      </c>
      <c r="B30">
        <v>2540748000</v>
      </c>
      <c r="C30" t="s">
        <v>71</v>
      </c>
      <c r="D30">
        <v>633458</v>
      </c>
      <c r="E30" t="s">
        <v>18</v>
      </c>
      <c r="F30">
        <v>633458</v>
      </c>
      <c r="G30" t="s">
        <v>72</v>
      </c>
      <c r="H30" s="1">
        <v>42916</v>
      </c>
      <c r="I30" t="s">
        <v>73</v>
      </c>
      <c r="J30" s="8">
        <v>0</v>
      </c>
      <c r="K30" s="8">
        <v>0</v>
      </c>
      <c r="L30" s="8">
        <v>0</v>
      </c>
      <c r="M30" s="8">
        <v>0</v>
      </c>
      <c r="N30" s="8">
        <v>-6167.77</v>
      </c>
    </row>
    <row r="31" spans="1:14" x14ac:dyDescent="0.25">
      <c r="A31" t="s">
        <v>59</v>
      </c>
      <c r="B31">
        <v>2540588000</v>
      </c>
      <c r="C31" t="s">
        <v>74</v>
      </c>
      <c r="D31">
        <v>675200</v>
      </c>
      <c r="G31" t="s">
        <v>75</v>
      </c>
      <c r="H31" s="1">
        <v>42916</v>
      </c>
      <c r="I31" t="s">
        <v>76</v>
      </c>
      <c r="J31" s="8">
        <v>1112</v>
      </c>
      <c r="K31" s="8">
        <v>0</v>
      </c>
      <c r="L31" s="8">
        <v>0</v>
      </c>
      <c r="M31" s="8">
        <v>0</v>
      </c>
      <c r="N31" s="8">
        <v>-24666.18</v>
      </c>
    </row>
    <row r="32" spans="1:14" x14ac:dyDescent="0.25">
      <c r="A32" t="s">
        <v>59</v>
      </c>
      <c r="B32">
        <v>2540532000</v>
      </c>
      <c r="C32" t="s">
        <v>66</v>
      </c>
      <c r="D32">
        <v>635122</v>
      </c>
      <c r="G32" t="s">
        <v>77</v>
      </c>
      <c r="H32" s="1">
        <v>42916</v>
      </c>
      <c r="I32" t="s">
        <v>78</v>
      </c>
      <c r="J32" s="8">
        <v>0</v>
      </c>
      <c r="K32" s="8">
        <v>0</v>
      </c>
      <c r="L32" s="8">
        <v>0</v>
      </c>
      <c r="M32" s="8">
        <v>0</v>
      </c>
      <c r="N32" s="8">
        <v>-0.28000000000000003</v>
      </c>
    </row>
    <row r="33" spans="1:14" x14ac:dyDescent="0.25">
      <c r="A33" t="s">
        <v>59</v>
      </c>
      <c r="B33">
        <v>2540360000</v>
      </c>
      <c r="C33" t="s">
        <v>79</v>
      </c>
      <c r="D33">
        <v>632928</v>
      </c>
      <c r="G33" t="s">
        <v>80</v>
      </c>
      <c r="H33" s="1">
        <v>42916</v>
      </c>
      <c r="I33" t="s">
        <v>81</v>
      </c>
      <c r="J33" s="8">
        <v>0</v>
      </c>
      <c r="K33" s="8">
        <v>0</v>
      </c>
      <c r="L33" s="8">
        <v>15</v>
      </c>
      <c r="M33" s="8">
        <v>-5030.92</v>
      </c>
      <c r="N33" s="8">
        <v>0</v>
      </c>
    </row>
    <row r="34" spans="1:14" x14ac:dyDescent="0.25">
      <c r="A34" t="s">
        <v>59</v>
      </c>
      <c r="B34">
        <v>2540578000</v>
      </c>
      <c r="C34" t="s">
        <v>63</v>
      </c>
      <c r="D34">
        <v>630310</v>
      </c>
      <c r="G34" t="s">
        <v>82</v>
      </c>
      <c r="H34" s="1">
        <v>42916</v>
      </c>
      <c r="I34" t="s">
        <v>65</v>
      </c>
      <c r="J34" s="8">
        <v>1000</v>
      </c>
      <c r="K34" s="8">
        <v>0</v>
      </c>
      <c r="L34" s="8">
        <v>0</v>
      </c>
      <c r="M34" s="8">
        <v>1020.04</v>
      </c>
      <c r="N34" s="8">
        <v>-0.36</v>
      </c>
    </row>
    <row r="35" spans="1:14" x14ac:dyDescent="0.25">
      <c r="A35" t="s">
        <v>59</v>
      </c>
      <c r="B35">
        <v>2540748000</v>
      </c>
      <c r="C35" t="s">
        <v>71</v>
      </c>
      <c r="D35">
        <v>630389</v>
      </c>
      <c r="E35" t="s">
        <v>18</v>
      </c>
      <c r="F35">
        <v>630389</v>
      </c>
      <c r="G35" t="s">
        <v>83</v>
      </c>
      <c r="H35" s="1">
        <v>42916</v>
      </c>
      <c r="I35" t="s">
        <v>84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5">
      <c r="A36" t="s">
        <v>59</v>
      </c>
      <c r="B36">
        <v>2540540000</v>
      </c>
      <c r="C36" t="s">
        <v>60</v>
      </c>
      <c r="D36">
        <v>610300</v>
      </c>
      <c r="E36" t="s">
        <v>15</v>
      </c>
      <c r="F36">
        <v>610299</v>
      </c>
      <c r="G36" t="s">
        <v>85</v>
      </c>
      <c r="H36" s="1">
        <v>42916</v>
      </c>
      <c r="I36" t="s">
        <v>86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5">
      <c r="A37" t="s">
        <v>59</v>
      </c>
      <c r="B37">
        <v>2540540000</v>
      </c>
      <c r="C37" t="s">
        <v>60</v>
      </c>
      <c r="D37">
        <v>610299</v>
      </c>
      <c r="E37" t="s">
        <v>18</v>
      </c>
      <c r="F37">
        <v>610299</v>
      </c>
      <c r="G37" t="s">
        <v>87</v>
      </c>
      <c r="H37" s="1">
        <v>42916</v>
      </c>
      <c r="I37" t="s">
        <v>86</v>
      </c>
      <c r="J37" s="8">
        <v>76096</v>
      </c>
      <c r="K37" s="8">
        <v>0</v>
      </c>
      <c r="L37" s="8">
        <v>2948</v>
      </c>
      <c r="M37" s="8">
        <v>0</v>
      </c>
      <c r="N37" s="8">
        <v>0</v>
      </c>
    </row>
    <row r="38" spans="1:14" x14ac:dyDescent="0.25">
      <c r="A38" t="s">
        <v>59</v>
      </c>
      <c r="B38">
        <v>2540588000</v>
      </c>
      <c r="C38" t="s">
        <v>74</v>
      </c>
      <c r="D38">
        <v>802602</v>
      </c>
      <c r="G38" t="s">
        <v>88</v>
      </c>
      <c r="H38" s="1">
        <v>42916</v>
      </c>
      <c r="I38" t="s">
        <v>76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x14ac:dyDescent="0.25">
      <c r="A39" t="s">
        <v>59</v>
      </c>
      <c r="B39">
        <v>2540578000</v>
      </c>
      <c r="C39" t="s">
        <v>63</v>
      </c>
      <c r="D39">
        <v>802615</v>
      </c>
      <c r="G39" t="s">
        <v>89</v>
      </c>
      <c r="H39" s="1">
        <v>42916</v>
      </c>
      <c r="I39" t="s">
        <v>90</v>
      </c>
      <c r="J39" s="8">
        <v>10482.280000000001</v>
      </c>
      <c r="K39" s="8">
        <v>0</v>
      </c>
      <c r="L39" s="8">
        <v>12447.78</v>
      </c>
      <c r="M39" s="8">
        <v>0</v>
      </c>
      <c r="N39" s="8">
        <v>0</v>
      </c>
    </row>
    <row r="40" spans="1:14" x14ac:dyDescent="0.25">
      <c r="A40" t="s">
        <v>59</v>
      </c>
      <c r="B40">
        <v>2540540000</v>
      </c>
      <c r="C40" t="s">
        <v>60</v>
      </c>
      <c r="D40">
        <v>632230</v>
      </c>
      <c r="E40" t="s">
        <v>15</v>
      </c>
      <c r="F40">
        <v>631693</v>
      </c>
      <c r="G40" t="s">
        <v>91</v>
      </c>
      <c r="H40" s="1">
        <v>42535</v>
      </c>
      <c r="I40" t="s">
        <v>92</v>
      </c>
      <c r="J40" s="8">
        <v>0</v>
      </c>
      <c r="K40" s="8">
        <v>0</v>
      </c>
      <c r="L40" s="8">
        <v>345.26</v>
      </c>
      <c r="M40" s="8">
        <v>0</v>
      </c>
      <c r="N40" s="8">
        <v>0</v>
      </c>
    </row>
    <row r="41" spans="1:14" x14ac:dyDescent="0.25">
      <c r="A41" t="s">
        <v>59</v>
      </c>
      <c r="B41">
        <v>2540574684</v>
      </c>
      <c r="C41" t="s">
        <v>93</v>
      </c>
      <c r="D41">
        <v>666497</v>
      </c>
      <c r="G41" t="s">
        <v>94</v>
      </c>
      <c r="H41" s="1">
        <v>42916</v>
      </c>
      <c r="I41" t="s">
        <v>95</v>
      </c>
      <c r="J41" s="8">
        <v>0</v>
      </c>
      <c r="K41" s="8">
        <v>0</v>
      </c>
      <c r="L41" s="8">
        <v>0</v>
      </c>
      <c r="M41" s="8">
        <v>0</v>
      </c>
      <c r="N41" s="8">
        <v>-7664.08</v>
      </c>
    </row>
    <row r="42" spans="1:14" x14ac:dyDescent="0.25">
      <c r="A42" t="s">
        <v>59</v>
      </c>
      <c r="B42">
        <v>2540521000</v>
      </c>
      <c r="C42" t="s">
        <v>96</v>
      </c>
      <c r="D42">
        <v>619214</v>
      </c>
      <c r="G42" t="s">
        <v>97</v>
      </c>
      <c r="H42" s="1">
        <v>42916</v>
      </c>
      <c r="I42" t="s">
        <v>98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x14ac:dyDescent="0.25">
      <c r="A43" t="s">
        <v>59</v>
      </c>
      <c r="B43">
        <v>2540540000</v>
      </c>
      <c r="C43" t="s">
        <v>60</v>
      </c>
      <c r="D43">
        <v>802289</v>
      </c>
      <c r="G43" t="s">
        <v>99</v>
      </c>
      <c r="H43" s="1">
        <v>42875</v>
      </c>
      <c r="I43" t="s">
        <v>100</v>
      </c>
      <c r="J43" s="8">
        <v>2800</v>
      </c>
      <c r="K43" s="8">
        <v>0</v>
      </c>
      <c r="L43" s="8">
        <v>0</v>
      </c>
      <c r="M43" s="8">
        <v>0</v>
      </c>
      <c r="N43" s="8">
        <v>-0.14000000000000001</v>
      </c>
    </row>
    <row r="44" spans="1:14" x14ac:dyDescent="0.25">
      <c r="A44" t="s">
        <v>59</v>
      </c>
      <c r="B44">
        <v>2540540000</v>
      </c>
      <c r="C44" t="s">
        <v>60</v>
      </c>
      <c r="D44">
        <v>611791</v>
      </c>
      <c r="G44" t="s">
        <v>101</v>
      </c>
      <c r="H44" s="1">
        <v>42916</v>
      </c>
      <c r="I44" t="s">
        <v>102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5">
      <c r="A45" t="s">
        <v>59</v>
      </c>
      <c r="B45">
        <v>2540540000</v>
      </c>
      <c r="C45" t="s">
        <v>60</v>
      </c>
      <c r="D45">
        <v>636449</v>
      </c>
      <c r="G45" t="s">
        <v>103</v>
      </c>
      <c r="H45" s="1">
        <v>42916</v>
      </c>
      <c r="I45" t="s">
        <v>104</v>
      </c>
      <c r="J45" s="8">
        <v>0</v>
      </c>
      <c r="K45" s="8">
        <v>0</v>
      </c>
      <c r="L45" s="8">
        <v>654.92999999999995</v>
      </c>
      <c r="M45" s="8">
        <v>0</v>
      </c>
      <c r="N45" s="8">
        <v>0</v>
      </c>
    </row>
    <row r="46" spans="1:14" x14ac:dyDescent="0.25">
      <c r="A46" t="s">
        <v>59</v>
      </c>
      <c r="B46">
        <v>2540562000</v>
      </c>
      <c r="C46" t="s">
        <v>105</v>
      </c>
      <c r="D46">
        <v>618039</v>
      </c>
      <c r="E46" t="s">
        <v>18</v>
      </c>
      <c r="F46">
        <v>618039</v>
      </c>
      <c r="G46" t="s">
        <v>106</v>
      </c>
      <c r="H46" s="1">
        <v>42916</v>
      </c>
      <c r="I46" t="s">
        <v>107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x14ac:dyDescent="0.25">
      <c r="A47" t="s">
        <v>59</v>
      </c>
      <c r="B47">
        <v>2540540000</v>
      </c>
      <c r="C47" t="s">
        <v>60</v>
      </c>
      <c r="D47">
        <v>635230</v>
      </c>
      <c r="E47" t="s">
        <v>15</v>
      </c>
      <c r="F47">
        <v>669358</v>
      </c>
      <c r="G47" t="s">
        <v>108</v>
      </c>
      <c r="H47" s="1">
        <v>42916</v>
      </c>
      <c r="I47" t="s">
        <v>62</v>
      </c>
      <c r="J47" s="8">
        <v>0</v>
      </c>
      <c r="K47" s="8">
        <v>0</v>
      </c>
      <c r="L47" s="8">
        <v>0</v>
      </c>
      <c r="M47" s="8">
        <v>0</v>
      </c>
      <c r="N47" s="8">
        <v>-0.11</v>
      </c>
    </row>
    <row r="48" spans="1:14" x14ac:dyDescent="0.25">
      <c r="A48" t="s">
        <v>59</v>
      </c>
      <c r="B48">
        <v>2540748000</v>
      </c>
      <c r="C48" t="s">
        <v>71</v>
      </c>
      <c r="D48">
        <v>644781</v>
      </c>
      <c r="E48" t="s">
        <v>15</v>
      </c>
      <c r="F48">
        <v>633458</v>
      </c>
      <c r="G48" t="s">
        <v>109</v>
      </c>
      <c r="H48" s="1">
        <v>42916</v>
      </c>
      <c r="I48" t="s">
        <v>73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x14ac:dyDescent="0.25">
      <c r="A49" t="s">
        <v>59</v>
      </c>
      <c r="B49">
        <v>2540127000</v>
      </c>
      <c r="C49" t="s">
        <v>110</v>
      </c>
      <c r="D49">
        <v>662432</v>
      </c>
      <c r="G49" t="s">
        <v>111</v>
      </c>
      <c r="H49" s="1">
        <v>42916</v>
      </c>
      <c r="I49" t="s">
        <v>112</v>
      </c>
      <c r="J49" s="8">
        <v>0</v>
      </c>
      <c r="K49" s="8">
        <v>-4849.8</v>
      </c>
      <c r="L49" s="8">
        <v>0</v>
      </c>
      <c r="M49" s="8">
        <v>0</v>
      </c>
      <c r="N49" s="8">
        <v>0</v>
      </c>
    </row>
    <row r="50" spans="1:14" x14ac:dyDescent="0.25">
      <c r="A50" t="s">
        <v>59</v>
      </c>
      <c r="B50">
        <v>2540540000</v>
      </c>
      <c r="C50" t="s">
        <v>60</v>
      </c>
      <c r="D50">
        <v>619181</v>
      </c>
      <c r="G50" t="s">
        <v>113</v>
      </c>
      <c r="H50" s="1">
        <v>42855</v>
      </c>
      <c r="I50" t="s">
        <v>114</v>
      </c>
      <c r="J50" s="8">
        <v>0</v>
      </c>
      <c r="K50" s="8">
        <v>0</v>
      </c>
      <c r="L50" s="8">
        <v>23</v>
      </c>
      <c r="M50" s="8">
        <v>0</v>
      </c>
      <c r="N50" s="8">
        <v>0</v>
      </c>
    </row>
    <row r="51" spans="1:14" x14ac:dyDescent="0.25">
      <c r="A51" t="s">
        <v>59</v>
      </c>
      <c r="B51">
        <v>2540574684</v>
      </c>
      <c r="C51" t="s">
        <v>93</v>
      </c>
      <c r="D51">
        <v>624819</v>
      </c>
      <c r="E51" t="s">
        <v>18</v>
      </c>
      <c r="F51">
        <v>624819</v>
      </c>
      <c r="G51" t="s">
        <v>115</v>
      </c>
      <c r="H51" s="1">
        <v>42916</v>
      </c>
      <c r="I51" t="s">
        <v>95</v>
      </c>
      <c r="J51" s="8">
        <v>512.13</v>
      </c>
      <c r="K51" s="8">
        <v>0</v>
      </c>
      <c r="L51" s="8">
        <v>0</v>
      </c>
      <c r="M51" s="8">
        <v>0</v>
      </c>
      <c r="N51" s="8">
        <v>0</v>
      </c>
    </row>
    <row r="52" spans="1:14" x14ac:dyDescent="0.25">
      <c r="A52" t="s">
        <v>59</v>
      </c>
      <c r="B52">
        <v>2540532000</v>
      </c>
      <c r="C52" t="s">
        <v>66</v>
      </c>
      <c r="D52">
        <v>620262</v>
      </c>
      <c r="E52" t="s">
        <v>18</v>
      </c>
      <c r="F52">
        <v>620262</v>
      </c>
      <c r="G52" t="s">
        <v>116</v>
      </c>
      <c r="H52" s="1">
        <v>42916</v>
      </c>
      <c r="I52" t="s">
        <v>117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x14ac:dyDescent="0.25">
      <c r="A53" t="s">
        <v>59</v>
      </c>
      <c r="B53">
        <v>2540748000</v>
      </c>
      <c r="C53" t="s">
        <v>71</v>
      </c>
      <c r="D53">
        <v>644716</v>
      </c>
      <c r="E53" t="s">
        <v>15</v>
      </c>
      <c r="F53">
        <v>630389</v>
      </c>
      <c r="G53" t="s">
        <v>118</v>
      </c>
      <c r="H53" s="1">
        <v>42735</v>
      </c>
      <c r="I53" t="s">
        <v>119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x14ac:dyDescent="0.25">
      <c r="A54" t="s">
        <v>59</v>
      </c>
      <c r="B54">
        <v>2540532000</v>
      </c>
      <c r="C54" t="s">
        <v>66</v>
      </c>
      <c r="D54">
        <v>621163</v>
      </c>
      <c r="E54" t="s">
        <v>15</v>
      </c>
      <c r="F54">
        <v>620262</v>
      </c>
      <c r="G54" t="s">
        <v>120</v>
      </c>
      <c r="H54" s="1">
        <v>42916</v>
      </c>
      <c r="I54" t="s">
        <v>117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5">
      <c r="A55" t="s">
        <v>59</v>
      </c>
      <c r="B55">
        <v>2540588000</v>
      </c>
      <c r="C55" t="s">
        <v>74</v>
      </c>
      <c r="D55">
        <v>634583</v>
      </c>
      <c r="E55" t="s">
        <v>15</v>
      </c>
      <c r="F55">
        <v>634535</v>
      </c>
      <c r="G55" t="s">
        <v>121</v>
      </c>
      <c r="H55" s="1">
        <v>42886</v>
      </c>
      <c r="I55" t="s">
        <v>122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x14ac:dyDescent="0.25">
      <c r="A56" t="s">
        <v>59</v>
      </c>
      <c r="B56">
        <v>2540574000</v>
      </c>
      <c r="C56" t="s">
        <v>93</v>
      </c>
      <c r="D56">
        <v>637538</v>
      </c>
      <c r="G56" t="s">
        <v>123</v>
      </c>
      <c r="H56" s="1">
        <v>42916</v>
      </c>
      <c r="I56" t="s">
        <v>124</v>
      </c>
      <c r="J56" s="8">
        <v>0</v>
      </c>
      <c r="K56" s="8">
        <v>0</v>
      </c>
      <c r="L56" s="8">
        <v>0</v>
      </c>
      <c r="M56" s="8">
        <v>-1526.47</v>
      </c>
      <c r="N56" s="8">
        <v>0</v>
      </c>
    </row>
    <row r="57" spans="1:14" x14ac:dyDescent="0.25">
      <c r="A57" t="s">
        <v>59</v>
      </c>
      <c r="B57">
        <v>2540532000</v>
      </c>
      <c r="C57" t="s">
        <v>66</v>
      </c>
      <c r="D57">
        <v>667520</v>
      </c>
      <c r="G57" t="s">
        <v>125</v>
      </c>
      <c r="H57" s="1">
        <v>42873</v>
      </c>
      <c r="I57" t="s">
        <v>126</v>
      </c>
      <c r="J57" s="8">
        <v>0</v>
      </c>
      <c r="K57" s="8">
        <v>0</v>
      </c>
      <c r="L57" s="8">
        <v>4.25</v>
      </c>
      <c r="M57" s="8">
        <v>0</v>
      </c>
      <c r="N57" s="8">
        <v>0</v>
      </c>
    </row>
    <row r="58" spans="1:14" x14ac:dyDescent="0.25">
      <c r="A58" t="s">
        <v>59</v>
      </c>
      <c r="B58">
        <v>2540574684</v>
      </c>
      <c r="C58" t="s">
        <v>93</v>
      </c>
      <c r="D58">
        <v>624275</v>
      </c>
      <c r="E58" t="s">
        <v>15</v>
      </c>
      <c r="F58">
        <v>624819</v>
      </c>
      <c r="G58" t="s">
        <v>127</v>
      </c>
      <c r="H58" s="1">
        <v>42916</v>
      </c>
      <c r="I58" t="s">
        <v>95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5">
      <c r="A59" t="s">
        <v>59</v>
      </c>
      <c r="B59">
        <v>2540562000</v>
      </c>
      <c r="C59" t="s">
        <v>105</v>
      </c>
      <c r="D59">
        <v>624798</v>
      </c>
      <c r="E59" t="s">
        <v>15</v>
      </c>
      <c r="F59">
        <v>618039</v>
      </c>
      <c r="G59" t="s">
        <v>128</v>
      </c>
      <c r="H59" s="1">
        <v>42551</v>
      </c>
      <c r="I59" t="s">
        <v>107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5">
      <c r="A60" t="s">
        <v>59</v>
      </c>
      <c r="B60">
        <v>2540540000</v>
      </c>
      <c r="C60" t="s">
        <v>60</v>
      </c>
      <c r="D60">
        <v>669497</v>
      </c>
      <c r="E60" t="s">
        <v>15</v>
      </c>
      <c r="F60">
        <v>669358</v>
      </c>
      <c r="G60" t="s">
        <v>129</v>
      </c>
      <c r="H60" s="1">
        <v>42185</v>
      </c>
      <c r="I60" t="s">
        <v>62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5">
      <c r="A61" t="s">
        <v>130</v>
      </c>
      <c r="B61">
        <v>2580001000</v>
      </c>
      <c r="C61" t="s">
        <v>131</v>
      </c>
      <c r="D61">
        <v>632869</v>
      </c>
      <c r="E61" t="s">
        <v>18</v>
      </c>
      <c r="F61">
        <v>632869</v>
      </c>
      <c r="G61" t="s">
        <v>132</v>
      </c>
      <c r="H61" s="1">
        <v>42916</v>
      </c>
      <c r="I61" t="s">
        <v>133</v>
      </c>
      <c r="J61" s="8">
        <v>0</v>
      </c>
      <c r="K61" s="8">
        <v>0</v>
      </c>
      <c r="L61" s="8">
        <v>0</v>
      </c>
      <c r="M61" s="8">
        <v>20265.14</v>
      </c>
      <c r="N61" s="8">
        <v>0</v>
      </c>
    </row>
    <row r="62" spans="1:14" x14ac:dyDescent="0.25">
      <c r="A62" t="s">
        <v>130</v>
      </c>
      <c r="B62">
        <v>2580001200</v>
      </c>
      <c r="C62" t="s">
        <v>131</v>
      </c>
      <c r="D62">
        <v>664711</v>
      </c>
      <c r="E62" t="s">
        <v>18</v>
      </c>
      <c r="F62">
        <v>664711</v>
      </c>
      <c r="G62" t="s">
        <v>134</v>
      </c>
      <c r="H62" s="1">
        <v>42916</v>
      </c>
      <c r="I62" t="s">
        <v>135</v>
      </c>
      <c r="J62" s="8">
        <v>0</v>
      </c>
      <c r="K62" s="8">
        <v>0</v>
      </c>
      <c r="L62" s="8">
        <v>1428292.88</v>
      </c>
      <c r="M62" s="8">
        <v>0</v>
      </c>
      <c r="N62" s="8">
        <v>0</v>
      </c>
    </row>
    <row r="63" spans="1:14" x14ac:dyDescent="0.25">
      <c r="A63" t="s">
        <v>130</v>
      </c>
      <c r="B63">
        <v>2580001200</v>
      </c>
      <c r="C63" t="s">
        <v>131</v>
      </c>
      <c r="D63">
        <v>667665</v>
      </c>
      <c r="G63" t="s">
        <v>136</v>
      </c>
      <c r="H63" s="1">
        <v>42916</v>
      </c>
      <c r="I63" t="s">
        <v>135</v>
      </c>
      <c r="J63" s="8">
        <v>0</v>
      </c>
      <c r="K63" s="8">
        <v>0</v>
      </c>
      <c r="L63" s="8">
        <v>2754.03</v>
      </c>
      <c r="M63" s="8">
        <v>60023.24</v>
      </c>
      <c r="N63" s="8">
        <v>0</v>
      </c>
    </row>
    <row r="64" spans="1:14" x14ac:dyDescent="0.25">
      <c r="A64" t="s">
        <v>130</v>
      </c>
      <c r="B64">
        <v>2580004000</v>
      </c>
      <c r="C64" t="s">
        <v>137</v>
      </c>
      <c r="D64">
        <v>669208</v>
      </c>
      <c r="E64" t="s">
        <v>15</v>
      </c>
      <c r="F64">
        <v>664711</v>
      </c>
      <c r="G64" t="s">
        <v>138</v>
      </c>
      <c r="H64" s="1">
        <v>42916</v>
      </c>
      <c r="I64" t="s">
        <v>139</v>
      </c>
      <c r="J64" s="8">
        <v>0</v>
      </c>
      <c r="K64" s="8">
        <v>0</v>
      </c>
      <c r="L64" s="8">
        <v>107171.41</v>
      </c>
      <c r="M64" s="8">
        <v>0</v>
      </c>
      <c r="N64" s="8">
        <v>0</v>
      </c>
    </row>
    <row r="65" spans="1:14" x14ac:dyDescent="0.25">
      <c r="A65" t="s">
        <v>130</v>
      </c>
      <c r="B65">
        <v>2580001000</v>
      </c>
      <c r="C65" t="s">
        <v>131</v>
      </c>
      <c r="D65">
        <v>632602</v>
      </c>
      <c r="G65" t="s">
        <v>140</v>
      </c>
      <c r="H65" s="1">
        <v>42825</v>
      </c>
      <c r="I65" t="s">
        <v>141</v>
      </c>
      <c r="J65" s="8">
        <v>0</v>
      </c>
      <c r="K65" s="8">
        <v>0</v>
      </c>
      <c r="L65" s="8">
        <v>0</v>
      </c>
      <c r="M65" s="8">
        <v>214365.8</v>
      </c>
      <c r="N65" s="8">
        <v>0</v>
      </c>
    </row>
    <row r="66" spans="1:14" x14ac:dyDescent="0.25">
      <c r="A66" t="s">
        <v>130</v>
      </c>
      <c r="B66">
        <v>2580001200</v>
      </c>
      <c r="C66" t="s">
        <v>131</v>
      </c>
      <c r="D66">
        <v>633424</v>
      </c>
      <c r="E66" t="s">
        <v>15</v>
      </c>
      <c r="F66">
        <v>664711</v>
      </c>
      <c r="G66" t="s">
        <v>134</v>
      </c>
      <c r="H66" s="1">
        <v>42916</v>
      </c>
      <c r="I66" t="s">
        <v>135</v>
      </c>
      <c r="J66" s="8">
        <v>0</v>
      </c>
      <c r="K66" s="8">
        <v>0</v>
      </c>
      <c r="L66" s="8">
        <v>549862.66</v>
      </c>
      <c r="M66" s="8">
        <v>0</v>
      </c>
      <c r="N66" s="8">
        <v>0</v>
      </c>
    </row>
    <row r="67" spans="1:14" x14ac:dyDescent="0.25">
      <c r="A67" t="s">
        <v>130</v>
      </c>
      <c r="B67">
        <v>2580001200</v>
      </c>
      <c r="C67" t="s">
        <v>131</v>
      </c>
      <c r="D67">
        <v>635949</v>
      </c>
      <c r="G67" t="s">
        <v>142</v>
      </c>
      <c r="H67" s="1">
        <v>42916</v>
      </c>
      <c r="I67" t="s">
        <v>135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5">
      <c r="A68" t="s">
        <v>130</v>
      </c>
      <c r="B68">
        <v>2580001200</v>
      </c>
      <c r="C68" t="s">
        <v>131</v>
      </c>
      <c r="D68">
        <v>637742</v>
      </c>
      <c r="E68" t="s">
        <v>18</v>
      </c>
      <c r="F68">
        <v>637742</v>
      </c>
      <c r="G68" t="s">
        <v>143</v>
      </c>
      <c r="H68" s="1">
        <v>42916</v>
      </c>
      <c r="I68" t="s">
        <v>135</v>
      </c>
      <c r="J68" s="8">
        <v>0</v>
      </c>
      <c r="K68" s="8">
        <v>0</v>
      </c>
      <c r="L68" s="8">
        <v>0</v>
      </c>
      <c r="M68" s="8">
        <v>-9067.86</v>
      </c>
      <c r="N68" s="8">
        <v>0</v>
      </c>
    </row>
    <row r="69" spans="1:14" x14ac:dyDescent="0.25">
      <c r="A69" t="s">
        <v>130</v>
      </c>
      <c r="B69">
        <v>2580001000</v>
      </c>
      <c r="C69" t="s">
        <v>131</v>
      </c>
      <c r="D69">
        <v>627019</v>
      </c>
      <c r="E69" t="s">
        <v>18</v>
      </c>
      <c r="F69">
        <v>627019</v>
      </c>
      <c r="G69" t="s">
        <v>144</v>
      </c>
      <c r="H69" s="1">
        <v>42916</v>
      </c>
      <c r="I69" t="s">
        <v>145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x14ac:dyDescent="0.25">
      <c r="A70" t="s">
        <v>130</v>
      </c>
      <c r="B70">
        <v>2580001000</v>
      </c>
      <c r="C70" t="s">
        <v>131</v>
      </c>
      <c r="D70">
        <v>627021</v>
      </c>
      <c r="E70" t="s">
        <v>15</v>
      </c>
      <c r="F70">
        <v>627019</v>
      </c>
      <c r="G70" t="s">
        <v>146</v>
      </c>
      <c r="H70" s="1">
        <v>42916</v>
      </c>
      <c r="I70" t="s">
        <v>145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x14ac:dyDescent="0.25">
      <c r="A71" t="s">
        <v>130</v>
      </c>
      <c r="B71">
        <v>2580001000</v>
      </c>
      <c r="C71" t="s">
        <v>131</v>
      </c>
      <c r="D71">
        <v>675428</v>
      </c>
      <c r="G71" t="s">
        <v>147</v>
      </c>
      <c r="H71" s="1">
        <v>42916</v>
      </c>
      <c r="I71" t="s">
        <v>148</v>
      </c>
      <c r="J71" s="8">
        <v>0</v>
      </c>
      <c r="K71" s="8">
        <v>0</v>
      </c>
      <c r="L71" s="8">
        <v>12486.84</v>
      </c>
      <c r="M71" s="8">
        <v>0</v>
      </c>
      <c r="N71" s="8">
        <v>0</v>
      </c>
    </row>
    <row r="72" spans="1:14" x14ac:dyDescent="0.25">
      <c r="A72" t="s">
        <v>130</v>
      </c>
      <c r="B72">
        <v>2580001000</v>
      </c>
      <c r="C72" t="s">
        <v>131</v>
      </c>
      <c r="D72">
        <v>801316</v>
      </c>
      <c r="E72" t="s">
        <v>18</v>
      </c>
      <c r="F72">
        <v>801316</v>
      </c>
      <c r="G72" t="s">
        <v>149</v>
      </c>
      <c r="H72" s="1">
        <v>41882</v>
      </c>
      <c r="I72" t="s">
        <v>150</v>
      </c>
      <c r="J72" s="8">
        <v>0</v>
      </c>
      <c r="K72" s="8">
        <v>0</v>
      </c>
      <c r="L72" s="8">
        <v>40.82</v>
      </c>
      <c r="M72" s="8">
        <v>0</v>
      </c>
      <c r="N72" s="8">
        <v>0</v>
      </c>
    </row>
    <row r="73" spans="1:14" x14ac:dyDescent="0.25">
      <c r="A73" t="s">
        <v>130</v>
      </c>
      <c r="B73">
        <v>2580001000</v>
      </c>
      <c r="C73" t="s">
        <v>131</v>
      </c>
      <c r="D73">
        <v>662451</v>
      </c>
      <c r="G73" t="s">
        <v>151</v>
      </c>
      <c r="H73" s="1">
        <v>42916</v>
      </c>
      <c r="I73" t="s">
        <v>145</v>
      </c>
      <c r="J73" s="8">
        <v>0</v>
      </c>
      <c r="K73" s="8">
        <v>0</v>
      </c>
      <c r="L73" s="8">
        <v>282.75</v>
      </c>
      <c r="M73" s="8">
        <v>0</v>
      </c>
      <c r="N73" s="8">
        <v>0</v>
      </c>
    </row>
    <row r="74" spans="1:14" x14ac:dyDescent="0.25">
      <c r="A74" t="s">
        <v>130</v>
      </c>
      <c r="B74">
        <v>2580001000</v>
      </c>
      <c r="C74" t="s">
        <v>131</v>
      </c>
      <c r="D74">
        <v>801340</v>
      </c>
      <c r="E74" t="s">
        <v>15</v>
      </c>
      <c r="F74">
        <v>801316</v>
      </c>
      <c r="G74" t="s">
        <v>152</v>
      </c>
      <c r="H74" s="1">
        <v>41882</v>
      </c>
      <c r="I74" t="s">
        <v>150</v>
      </c>
      <c r="J74" s="8">
        <v>0</v>
      </c>
      <c r="K74" s="8">
        <v>0</v>
      </c>
      <c r="L74" s="8">
        <v>42032</v>
      </c>
      <c r="M74" s="8">
        <v>0</v>
      </c>
      <c r="N74" s="8">
        <v>0</v>
      </c>
    </row>
    <row r="75" spans="1:14" x14ac:dyDescent="0.25">
      <c r="A75" t="s">
        <v>130</v>
      </c>
      <c r="B75">
        <v>2580001000</v>
      </c>
      <c r="C75" t="s">
        <v>131</v>
      </c>
      <c r="D75">
        <v>627654</v>
      </c>
      <c r="E75" t="s">
        <v>15</v>
      </c>
      <c r="F75">
        <v>627019</v>
      </c>
      <c r="G75" t="s">
        <v>153</v>
      </c>
      <c r="H75" s="1">
        <v>42916</v>
      </c>
      <c r="I75" t="s">
        <v>145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x14ac:dyDescent="0.25">
      <c r="A76" t="s">
        <v>154</v>
      </c>
      <c r="B76">
        <v>2600011000</v>
      </c>
      <c r="C76" t="s">
        <v>155</v>
      </c>
      <c r="D76">
        <v>660115</v>
      </c>
      <c r="G76" t="s">
        <v>156</v>
      </c>
      <c r="H76" s="1">
        <v>42886</v>
      </c>
      <c r="I76" t="s">
        <v>157</v>
      </c>
      <c r="J76" s="8">
        <v>118.52</v>
      </c>
      <c r="K76" s="8">
        <v>0</v>
      </c>
      <c r="L76" s="8">
        <v>0</v>
      </c>
      <c r="M76" s="8">
        <v>0</v>
      </c>
      <c r="N76" s="8">
        <v>0</v>
      </c>
    </row>
    <row r="77" spans="1:14" x14ac:dyDescent="0.25">
      <c r="A77" t="s">
        <v>154</v>
      </c>
      <c r="B77">
        <v>2600010220</v>
      </c>
      <c r="C77" t="s">
        <v>158</v>
      </c>
      <c r="D77">
        <v>659751</v>
      </c>
      <c r="G77" t="s">
        <v>159</v>
      </c>
      <c r="H77" s="1">
        <v>42916</v>
      </c>
      <c r="I77" t="s">
        <v>160</v>
      </c>
      <c r="J77" s="8">
        <v>187.17</v>
      </c>
      <c r="K77" s="8">
        <v>0</v>
      </c>
      <c r="L77" s="8">
        <v>0</v>
      </c>
      <c r="M77" s="8">
        <v>0</v>
      </c>
      <c r="N77" s="8">
        <v>-384.34</v>
      </c>
    </row>
    <row r="78" spans="1:14" x14ac:dyDescent="0.25">
      <c r="A78" t="s">
        <v>154</v>
      </c>
      <c r="B78">
        <v>2600002000</v>
      </c>
      <c r="C78" t="s">
        <v>161</v>
      </c>
      <c r="D78">
        <v>667788</v>
      </c>
      <c r="E78" t="s">
        <v>15</v>
      </c>
      <c r="F78">
        <v>662849</v>
      </c>
      <c r="G78" t="s">
        <v>162</v>
      </c>
      <c r="H78" s="1">
        <v>42916</v>
      </c>
      <c r="I78" t="s">
        <v>163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x14ac:dyDescent="0.25">
      <c r="A79" t="s">
        <v>154</v>
      </c>
      <c r="B79">
        <v>2600007190</v>
      </c>
      <c r="C79" t="s">
        <v>164</v>
      </c>
      <c r="D79">
        <v>652323</v>
      </c>
      <c r="G79" t="s">
        <v>165</v>
      </c>
      <c r="H79" s="1">
        <v>42916</v>
      </c>
      <c r="I79" t="s">
        <v>166</v>
      </c>
      <c r="J79" s="8">
        <v>0</v>
      </c>
      <c r="K79" s="8">
        <v>0</v>
      </c>
      <c r="L79" s="8">
        <v>23.42</v>
      </c>
      <c r="M79" s="8">
        <v>0</v>
      </c>
      <c r="N79" s="8">
        <v>0</v>
      </c>
    </row>
    <row r="80" spans="1:14" x14ac:dyDescent="0.25">
      <c r="A80" t="s">
        <v>154</v>
      </c>
      <c r="B80">
        <v>2600010780</v>
      </c>
      <c r="C80" t="s">
        <v>158</v>
      </c>
      <c r="D80">
        <v>655094</v>
      </c>
      <c r="G80" t="s">
        <v>167</v>
      </c>
      <c r="H80" s="1">
        <v>42916</v>
      </c>
      <c r="I80" t="s">
        <v>168</v>
      </c>
      <c r="J80" s="8">
        <v>0</v>
      </c>
      <c r="K80" s="8">
        <v>0</v>
      </c>
      <c r="L80" s="8">
        <v>324.99</v>
      </c>
      <c r="M80" s="8">
        <v>0</v>
      </c>
      <c r="N80" s="8">
        <v>0</v>
      </c>
    </row>
    <row r="81" spans="1:14" x14ac:dyDescent="0.25">
      <c r="A81" t="s">
        <v>154</v>
      </c>
      <c r="B81">
        <v>2600007170</v>
      </c>
      <c r="C81" t="s">
        <v>164</v>
      </c>
      <c r="D81">
        <v>660955</v>
      </c>
      <c r="G81" t="s">
        <v>169</v>
      </c>
      <c r="H81" s="1">
        <v>42901</v>
      </c>
      <c r="I81" t="s">
        <v>170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x14ac:dyDescent="0.25">
      <c r="A82" t="s">
        <v>154</v>
      </c>
      <c r="B82">
        <v>2600007190</v>
      </c>
      <c r="C82" t="s">
        <v>164</v>
      </c>
      <c r="D82">
        <v>667797</v>
      </c>
      <c r="E82" t="s">
        <v>15</v>
      </c>
      <c r="F82">
        <v>662849</v>
      </c>
      <c r="G82" t="s">
        <v>171</v>
      </c>
      <c r="H82" s="1">
        <v>42916</v>
      </c>
      <c r="I82" t="s">
        <v>166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x14ac:dyDescent="0.25">
      <c r="A83" t="s">
        <v>154</v>
      </c>
      <c r="B83">
        <v>2600008000</v>
      </c>
      <c r="C83" t="s">
        <v>172</v>
      </c>
      <c r="D83">
        <v>661524</v>
      </c>
      <c r="E83" t="s">
        <v>15</v>
      </c>
      <c r="F83">
        <v>662849</v>
      </c>
      <c r="G83" t="s">
        <v>173</v>
      </c>
      <c r="H83" s="1">
        <v>42916</v>
      </c>
      <c r="I83" t="s">
        <v>174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x14ac:dyDescent="0.25">
      <c r="A84" t="s">
        <v>154</v>
      </c>
      <c r="B84">
        <v>2600017000</v>
      </c>
      <c r="C84" t="s">
        <v>175</v>
      </c>
      <c r="D84">
        <v>636619</v>
      </c>
      <c r="G84" t="s">
        <v>176</v>
      </c>
      <c r="H84" s="1">
        <v>42916</v>
      </c>
      <c r="I84" t="s">
        <v>177</v>
      </c>
      <c r="J84" s="8">
        <v>0</v>
      </c>
      <c r="K84" s="8">
        <v>0</v>
      </c>
      <c r="L84" s="8">
        <v>23.7</v>
      </c>
      <c r="M84" s="8">
        <v>0</v>
      </c>
      <c r="N84" s="8">
        <v>0</v>
      </c>
    </row>
    <row r="85" spans="1:14" x14ac:dyDescent="0.25">
      <c r="A85" t="s">
        <v>154</v>
      </c>
      <c r="B85">
        <v>2600008000</v>
      </c>
      <c r="C85" t="s">
        <v>172</v>
      </c>
      <c r="D85">
        <v>667382</v>
      </c>
      <c r="E85" t="s">
        <v>15</v>
      </c>
      <c r="F85">
        <v>662849</v>
      </c>
      <c r="G85" t="s">
        <v>178</v>
      </c>
      <c r="H85" s="1">
        <v>42916</v>
      </c>
      <c r="I85" t="s">
        <v>179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x14ac:dyDescent="0.25">
      <c r="A86" t="s">
        <v>154</v>
      </c>
      <c r="B86">
        <v>2600008000</v>
      </c>
      <c r="C86" t="s">
        <v>172</v>
      </c>
      <c r="D86">
        <v>662849</v>
      </c>
      <c r="E86" t="s">
        <v>18</v>
      </c>
      <c r="F86">
        <v>662849</v>
      </c>
      <c r="G86" t="s">
        <v>180</v>
      </c>
      <c r="H86" s="1">
        <v>42916</v>
      </c>
      <c r="I86" t="s">
        <v>174</v>
      </c>
      <c r="J86" s="8">
        <v>9447.67</v>
      </c>
      <c r="K86" s="8">
        <v>0</v>
      </c>
      <c r="L86" s="8">
        <v>0</v>
      </c>
      <c r="M86" s="8">
        <v>0</v>
      </c>
      <c r="N86" s="8">
        <v>0</v>
      </c>
    </row>
    <row r="87" spans="1:14" x14ac:dyDescent="0.25">
      <c r="A87" t="s">
        <v>154</v>
      </c>
      <c r="B87">
        <v>2600011000</v>
      </c>
      <c r="C87" t="s">
        <v>155</v>
      </c>
      <c r="D87">
        <v>667135</v>
      </c>
      <c r="G87" t="s">
        <v>181</v>
      </c>
      <c r="H87" s="1">
        <v>42869</v>
      </c>
      <c r="I87" t="s">
        <v>182</v>
      </c>
      <c r="J87" s="8">
        <v>266.05</v>
      </c>
      <c r="K87" s="8">
        <v>0</v>
      </c>
      <c r="L87" s="8">
        <v>5662.55</v>
      </c>
      <c r="M87" s="8">
        <v>10000</v>
      </c>
      <c r="N87" s="8">
        <v>0</v>
      </c>
    </row>
    <row r="88" spans="1:14" x14ac:dyDescent="0.25">
      <c r="A88" t="s">
        <v>154</v>
      </c>
      <c r="B88">
        <v>2600010220</v>
      </c>
      <c r="C88" t="s">
        <v>158</v>
      </c>
      <c r="D88">
        <v>637504</v>
      </c>
      <c r="G88" t="s">
        <v>183</v>
      </c>
      <c r="H88" s="1">
        <v>42916</v>
      </c>
      <c r="I88" t="s">
        <v>160</v>
      </c>
      <c r="J88" s="8">
        <v>0</v>
      </c>
      <c r="K88" s="8">
        <v>0</v>
      </c>
      <c r="L88" s="8">
        <v>0</v>
      </c>
      <c r="M88" s="8">
        <v>19587.79</v>
      </c>
      <c r="N88" s="8">
        <v>-2338.19</v>
      </c>
    </row>
    <row r="89" spans="1:14" x14ac:dyDescent="0.25">
      <c r="A89" t="s">
        <v>154</v>
      </c>
      <c r="B89">
        <v>2600006000</v>
      </c>
      <c r="C89" t="s">
        <v>184</v>
      </c>
      <c r="D89">
        <v>666526</v>
      </c>
      <c r="G89" t="s">
        <v>185</v>
      </c>
      <c r="H89" s="1">
        <v>42916</v>
      </c>
      <c r="I89" t="s">
        <v>186</v>
      </c>
      <c r="J89" s="8">
        <v>0</v>
      </c>
      <c r="K89" s="8">
        <v>-5315.87</v>
      </c>
      <c r="L89" s="8">
        <v>0</v>
      </c>
      <c r="M89" s="8">
        <v>0</v>
      </c>
      <c r="N89" s="8">
        <v>0</v>
      </c>
    </row>
    <row r="90" spans="1:14" x14ac:dyDescent="0.25">
      <c r="A90" t="s">
        <v>154</v>
      </c>
      <c r="B90">
        <v>2600004000</v>
      </c>
      <c r="C90" t="s">
        <v>187</v>
      </c>
      <c r="D90">
        <v>637253</v>
      </c>
      <c r="E90" t="s">
        <v>18</v>
      </c>
      <c r="F90">
        <v>637253</v>
      </c>
      <c r="G90" t="s">
        <v>188</v>
      </c>
      <c r="H90" s="1">
        <v>42825</v>
      </c>
      <c r="I90" t="s">
        <v>189</v>
      </c>
      <c r="J90" s="8">
        <v>0</v>
      </c>
      <c r="K90" s="8">
        <v>0</v>
      </c>
      <c r="L90" s="8">
        <v>27</v>
      </c>
      <c r="M90" s="8">
        <v>49883.75</v>
      </c>
      <c r="N90" s="8">
        <v>0</v>
      </c>
    </row>
    <row r="91" spans="1:14" x14ac:dyDescent="0.25">
      <c r="A91" t="s">
        <v>154</v>
      </c>
      <c r="B91">
        <v>2600007590</v>
      </c>
      <c r="C91" t="s">
        <v>164</v>
      </c>
      <c r="D91">
        <v>663133</v>
      </c>
      <c r="E91" t="s">
        <v>15</v>
      </c>
      <c r="F91">
        <v>662849</v>
      </c>
      <c r="G91" t="s">
        <v>190</v>
      </c>
      <c r="H91" s="1">
        <v>42916</v>
      </c>
      <c r="I91" t="s">
        <v>191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x14ac:dyDescent="0.25">
      <c r="A92" t="s">
        <v>154</v>
      </c>
      <c r="B92">
        <v>2600008000</v>
      </c>
      <c r="C92" t="s">
        <v>172</v>
      </c>
      <c r="D92">
        <v>663134</v>
      </c>
      <c r="E92" t="s">
        <v>15</v>
      </c>
      <c r="F92">
        <v>662849</v>
      </c>
      <c r="G92" t="s">
        <v>192</v>
      </c>
      <c r="H92" s="1">
        <v>42613</v>
      </c>
      <c r="I92" t="s">
        <v>193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 x14ac:dyDescent="0.25">
      <c r="A93" t="s">
        <v>154</v>
      </c>
      <c r="B93">
        <v>2600008000</v>
      </c>
      <c r="C93" t="s">
        <v>172</v>
      </c>
      <c r="D93">
        <v>663135</v>
      </c>
      <c r="E93" t="s">
        <v>15</v>
      </c>
      <c r="F93">
        <v>662849</v>
      </c>
      <c r="G93" t="s">
        <v>194</v>
      </c>
      <c r="H93" s="1">
        <v>42916</v>
      </c>
      <c r="I93" t="s">
        <v>195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 x14ac:dyDescent="0.25">
      <c r="A94" t="s">
        <v>154</v>
      </c>
      <c r="B94">
        <v>2600008000</v>
      </c>
      <c r="C94" t="s">
        <v>172</v>
      </c>
      <c r="D94">
        <v>663136</v>
      </c>
      <c r="E94" t="s">
        <v>15</v>
      </c>
      <c r="F94">
        <v>662849</v>
      </c>
      <c r="G94" t="s">
        <v>196</v>
      </c>
      <c r="H94" s="1">
        <v>42916</v>
      </c>
      <c r="I94" t="s">
        <v>197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</row>
    <row r="95" spans="1:14" x14ac:dyDescent="0.25">
      <c r="A95" t="s">
        <v>154</v>
      </c>
      <c r="B95">
        <v>2600008000</v>
      </c>
      <c r="C95" t="s">
        <v>172</v>
      </c>
      <c r="D95">
        <v>663137</v>
      </c>
      <c r="E95" t="s">
        <v>15</v>
      </c>
      <c r="F95">
        <v>662849</v>
      </c>
      <c r="G95" t="s">
        <v>198</v>
      </c>
      <c r="H95" s="1">
        <v>42613</v>
      </c>
      <c r="I95" t="s">
        <v>199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x14ac:dyDescent="0.25">
      <c r="A96" t="s">
        <v>154</v>
      </c>
      <c r="B96">
        <v>2600008000</v>
      </c>
      <c r="C96" t="s">
        <v>172</v>
      </c>
      <c r="D96">
        <v>663139</v>
      </c>
      <c r="E96" t="s">
        <v>15</v>
      </c>
      <c r="F96">
        <v>662849</v>
      </c>
      <c r="G96" t="s">
        <v>200</v>
      </c>
      <c r="H96" s="1">
        <v>42916</v>
      </c>
      <c r="I96" t="s">
        <v>201</v>
      </c>
      <c r="J96" s="8">
        <v>64.44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5">
      <c r="A97" t="s">
        <v>154</v>
      </c>
      <c r="B97">
        <v>2600008000</v>
      </c>
      <c r="C97" t="s">
        <v>172</v>
      </c>
      <c r="D97">
        <v>663141</v>
      </c>
      <c r="E97" t="s">
        <v>15</v>
      </c>
      <c r="F97">
        <v>662849</v>
      </c>
      <c r="G97" t="s">
        <v>202</v>
      </c>
      <c r="H97" s="1">
        <v>42916</v>
      </c>
      <c r="I97" t="s">
        <v>203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x14ac:dyDescent="0.25">
      <c r="A98" t="s">
        <v>154</v>
      </c>
      <c r="B98">
        <v>2600007910</v>
      </c>
      <c r="C98" t="s">
        <v>164</v>
      </c>
      <c r="D98">
        <v>667167</v>
      </c>
      <c r="G98" t="s">
        <v>204</v>
      </c>
      <c r="H98" s="1">
        <v>42735</v>
      </c>
      <c r="I98" t="s">
        <v>205</v>
      </c>
      <c r="J98" s="8">
        <v>0</v>
      </c>
      <c r="K98" s="8">
        <v>0</v>
      </c>
      <c r="L98" s="8">
        <v>0</v>
      </c>
      <c r="M98" s="8">
        <v>47042.85</v>
      </c>
      <c r="N98" s="8">
        <v>-8155.89</v>
      </c>
    </row>
    <row r="99" spans="1:14" x14ac:dyDescent="0.25">
      <c r="A99" t="s">
        <v>154</v>
      </c>
      <c r="B99">
        <v>2600009000</v>
      </c>
      <c r="C99" t="s">
        <v>206</v>
      </c>
      <c r="D99">
        <v>626052</v>
      </c>
      <c r="E99" t="s">
        <v>18</v>
      </c>
      <c r="F99">
        <v>626052</v>
      </c>
      <c r="G99" t="s">
        <v>207</v>
      </c>
      <c r="H99" s="1">
        <v>42767</v>
      </c>
      <c r="I99" t="s">
        <v>208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x14ac:dyDescent="0.25">
      <c r="A100" t="s">
        <v>154</v>
      </c>
      <c r="B100">
        <v>2600010320</v>
      </c>
      <c r="C100" t="s">
        <v>158</v>
      </c>
      <c r="D100">
        <v>631693</v>
      </c>
      <c r="E100" t="s">
        <v>18</v>
      </c>
      <c r="F100">
        <v>631693</v>
      </c>
      <c r="G100" t="s">
        <v>209</v>
      </c>
      <c r="H100" s="1">
        <v>42535</v>
      </c>
      <c r="I100" t="s">
        <v>210</v>
      </c>
      <c r="J100" s="8">
        <v>0</v>
      </c>
      <c r="K100" s="8">
        <v>0</v>
      </c>
      <c r="L100" s="8">
        <v>13054.64</v>
      </c>
      <c r="M100" s="8">
        <v>0</v>
      </c>
      <c r="N100" s="8">
        <v>0</v>
      </c>
    </row>
    <row r="101" spans="1:14" x14ac:dyDescent="0.25">
      <c r="A101" t="s">
        <v>154</v>
      </c>
      <c r="B101">
        <v>2600006000</v>
      </c>
      <c r="C101" t="s">
        <v>184</v>
      </c>
      <c r="D101">
        <v>618895</v>
      </c>
      <c r="E101" t="s">
        <v>15</v>
      </c>
      <c r="F101">
        <v>618645</v>
      </c>
      <c r="G101" t="s">
        <v>211</v>
      </c>
      <c r="H101" s="1">
        <v>42916</v>
      </c>
      <c r="I101" t="s">
        <v>212</v>
      </c>
      <c r="J101" s="8">
        <v>73.959999999999994</v>
      </c>
      <c r="K101" s="8">
        <v>0</v>
      </c>
      <c r="L101" s="8">
        <v>0</v>
      </c>
      <c r="M101" s="8">
        <v>0</v>
      </c>
      <c r="N101" s="8">
        <v>0</v>
      </c>
    </row>
    <row r="102" spans="1:14" x14ac:dyDescent="0.25">
      <c r="A102" t="s">
        <v>154</v>
      </c>
      <c r="B102">
        <v>2600014000</v>
      </c>
      <c r="C102" t="s">
        <v>213</v>
      </c>
      <c r="D102">
        <v>635174</v>
      </c>
      <c r="G102" t="s">
        <v>214</v>
      </c>
      <c r="H102" s="1">
        <v>42886</v>
      </c>
      <c r="I102" t="s">
        <v>215</v>
      </c>
      <c r="J102" s="8">
        <v>0</v>
      </c>
      <c r="K102" s="8">
        <v>0</v>
      </c>
      <c r="L102" s="8">
        <v>1000</v>
      </c>
      <c r="M102" s="8">
        <v>0</v>
      </c>
      <c r="N102" s="8">
        <v>0</v>
      </c>
    </row>
    <row r="103" spans="1:14" x14ac:dyDescent="0.25">
      <c r="A103" t="s">
        <v>154</v>
      </c>
      <c r="B103">
        <v>2600006020</v>
      </c>
      <c r="C103" t="s">
        <v>184</v>
      </c>
      <c r="D103">
        <v>631021</v>
      </c>
      <c r="G103" t="s">
        <v>216</v>
      </c>
      <c r="H103" s="1">
        <v>42916</v>
      </c>
      <c r="I103" t="s">
        <v>217</v>
      </c>
      <c r="J103" s="8">
        <v>65</v>
      </c>
      <c r="K103" s="8">
        <v>0</v>
      </c>
      <c r="L103" s="8">
        <v>0</v>
      </c>
      <c r="M103" s="8">
        <v>0</v>
      </c>
      <c r="N103" s="8">
        <v>0</v>
      </c>
    </row>
    <row r="104" spans="1:14" x14ac:dyDescent="0.25">
      <c r="A104" t="s">
        <v>154</v>
      </c>
      <c r="B104">
        <v>2600004000</v>
      </c>
      <c r="C104" t="s">
        <v>187</v>
      </c>
      <c r="D104">
        <v>630484</v>
      </c>
      <c r="E104" t="s">
        <v>15</v>
      </c>
      <c r="F104">
        <v>637253</v>
      </c>
      <c r="G104" t="s">
        <v>218</v>
      </c>
      <c r="H104" s="1">
        <v>42825</v>
      </c>
      <c r="I104" t="s">
        <v>189</v>
      </c>
      <c r="J104" s="8">
        <v>0</v>
      </c>
      <c r="K104" s="8">
        <v>0</v>
      </c>
      <c r="L104" s="8">
        <v>0</v>
      </c>
      <c r="M104" s="8">
        <v>0</v>
      </c>
      <c r="N104" s="8">
        <v>-27</v>
      </c>
    </row>
    <row r="105" spans="1:14" x14ac:dyDescent="0.25">
      <c r="A105" t="s">
        <v>154</v>
      </c>
      <c r="B105">
        <v>2600010080</v>
      </c>
      <c r="C105" t="s">
        <v>158</v>
      </c>
      <c r="D105">
        <v>628513</v>
      </c>
      <c r="G105" t="s">
        <v>219</v>
      </c>
      <c r="H105" s="1">
        <v>42916</v>
      </c>
      <c r="I105" t="s">
        <v>220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  <row r="106" spans="1:14" x14ac:dyDescent="0.25">
      <c r="A106" t="s">
        <v>154</v>
      </c>
      <c r="B106">
        <v>2600010160</v>
      </c>
      <c r="C106" t="s">
        <v>158</v>
      </c>
      <c r="D106">
        <v>668917</v>
      </c>
      <c r="E106" t="s">
        <v>18</v>
      </c>
      <c r="F106">
        <v>668917</v>
      </c>
      <c r="G106" t="s">
        <v>221</v>
      </c>
      <c r="H106" s="1">
        <v>42901</v>
      </c>
      <c r="I106" t="s">
        <v>222</v>
      </c>
      <c r="J106" s="8">
        <v>0</v>
      </c>
      <c r="K106" s="8">
        <v>0</v>
      </c>
      <c r="L106" s="8">
        <v>0</v>
      </c>
      <c r="M106" s="8">
        <v>0</v>
      </c>
      <c r="N106" s="8">
        <v>-233.67</v>
      </c>
    </row>
    <row r="107" spans="1:14" x14ac:dyDescent="0.25">
      <c r="A107" t="s">
        <v>154</v>
      </c>
      <c r="B107">
        <v>2600002000</v>
      </c>
      <c r="C107" t="s">
        <v>161</v>
      </c>
      <c r="D107">
        <v>611244</v>
      </c>
      <c r="G107" t="s">
        <v>223</v>
      </c>
      <c r="H107" s="1">
        <v>42916</v>
      </c>
      <c r="I107" t="s">
        <v>163</v>
      </c>
      <c r="J107" s="8">
        <v>0</v>
      </c>
      <c r="K107" s="8">
        <v>0</v>
      </c>
      <c r="L107" s="8">
        <v>0</v>
      </c>
      <c r="M107" s="8">
        <v>0</v>
      </c>
      <c r="N107" s="8">
        <v>-0.01</v>
      </c>
    </row>
    <row r="108" spans="1:14" x14ac:dyDescent="0.25">
      <c r="A108" t="s">
        <v>154</v>
      </c>
      <c r="B108">
        <v>2600002000</v>
      </c>
      <c r="C108" t="s">
        <v>161</v>
      </c>
      <c r="D108">
        <v>632849</v>
      </c>
      <c r="G108" t="s">
        <v>224</v>
      </c>
      <c r="H108" s="1">
        <v>42916</v>
      </c>
      <c r="I108" t="s">
        <v>225</v>
      </c>
      <c r="J108" s="8">
        <v>0</v>
      </c>
      <c r="K108" s="8">
        <v>-5830.88</v>
      </c>
      <c r="L108" s="8">
        <v>0</v>
      </c>
      <c r="M108" s="8">
        <v>0</v>
      </c>
      <c r="N108" s="8">
        <v>0</v>
      </c>
    </row>
    <row r="109" spans="1:14" x14ac:dyDescent="0.25">
      <c r="A109" t="s">
        <v>154</v>
      </c>
      <c r="B109">
        <v>2600009000</v>
      </c>
      <c r="C109" t="s">
        <v>206</v>
      </c>
      <c r="D109">
        <v>627446</v>
      </c>
      <c r="E109" t="s">
        <v>15</v>
      </c>
      <c r="F109">
        <v>626052</v>
      </c>
      <c r="G109" t="s">
        <v>226</v>
      </c>
      <c r="H109" s="1">
        <v>42613</v>
      </c>
      <c r="I109" t="s">
        <v>208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x14ac:dyDescent="0.25">
      <c r="A110" t="s">
        <v>154</v>
      </c>
      <c r="B110">
        <v>2600011000</v>
      </c>
      <c r="C110" t="s">
        <v>155</v>
      </c>
      <c r="D110">
        <v>625608</v>
      </c>
      <c r="E110" t="s">
        <v>15</v>
      </c>
      <c r="F110">
        <v>624819</v>
      </c>
      <c r="G110" t="s">
        <v>227</v>
      </c>
      <c r="H110" s="1">
        <v>41820</v>
      </c>
      <c r="I110" t="s">
        <v>95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</row>
    <row r="111" spans="1:14" x14ac:dyDescent="0.25">
      <c r="A111" t="s">
        <v>228</v>
      </c>
      <c r="B111">
        <v>2630010000</v>
      </c>
      <c r="C111" t="s">
        <v>229</v>
      </c>
      <c r="D111">
        <v>637408</v>
      </c>
      <c r="G111" t="s">
        <v>230</v>
      </c>
      <c r="H111" s="1">
        <v>42916</v>
      </c>
      <c r="I111" t="s">
        <v>231</v>
      </c>
      <c r="J111" s="8">
        <v>0</v>
      </c>
      <c r="K111" s="8">
        <v>0</v>
      </c>
      <c r="L111" s="8">
        <v>0</v>
      </c>
      <c r="M111" s="8">
        <v>0</v>
      </c>
      <c r="N111" s="8">
        <v>-637.70000000000005</v>
      </c>
    </row>
    <row r="112" spans="1:14" x14ac:dyDescent="0.25">
      <c r="A112" t="s">
        <v>228</v>
      </c>
      <c r="B112">
        <v>2630003000</v>
      </c>
      <c r="C112" t="s">
        <v>232</v>
      </c>
      <c r="D112">
        <v>637462</v>
      </c>
      <c r="E112" t="s">
        <v>18</v>
      </c>
      <c r="F112">
        <v>637462</v>
      </c>
      <c r="G112" t="s">
        <v>233</v>
      </c>
      <c r="H112" s="1">
        <v>42916</v>
      </c>
      <c r="I112" t="s">
        <v>234</v>
      </c>
      <c r="J112" s="8">
        <v>0</v>
      </c>
      <c r="K112" s="8">
        <v>0</v>
      </c>
      <c r="L112" s="8">
        <v>0</v>
      </c>
      <c r="M112" s="8">
        <v>0</v>
      </c>
      <c r="N112" s="8">
        <v>-1905.31</v>
      </c>
    </row>
    <row r="113" spans="1:14" x14ac:dyDescent="0.25">
      <c r="A113" t="s">
        <v>228</v>
      </c>
      <c r="B113">
        <v>2630002000</v>
      </c>
      <c r="C113" t="s">
        <v>235</v>
      </c>
      <c r="D113">
        <v>624829</v>
      </c>
      <c r="E113" t="s">
        <v>18</v>
      </c>
      <c r="F113">
        <v>624829</v>
      </c>
      <c r="G113" t="s">
        <v>236</v>
      </c>
      <c r="H113" s="1">
        <v>42916</v>
      </c>
      <c r="I113" t="s">
        <v>237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</row>
    <row r="114" spans="1:14" x14ac:dyDescent="0.25">
      <c r="A114" t="s">
        <v>228</v>
      </c>
      <c r="B114">
        <v>2630003000</v>
      </c>
      <c r="C114" t="s">
        <v>232</v>
      </c>
      <c r="D114">
        <v>632398</v>
      </c>
      <c r="G114" t="s">
        <v>238</v>
      </c>
      <c r="H114" s="1">
        <v>42916</v>
      </c>
      <c r="I114" t="s">
        <v>239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x14ac:dyDescent="0.25">
      <c r="A115" t="s">
        <v>228</v>
      </c>
      <c r="B115">
        <v>2630003000</v>
      </c>
      <c r="C115" t="s">
        <v>232</v>
      </c>
      <c r="D115">
        <v>632307</v>
      </c>
      <c r="E115" t="s">
        <v>15</v>
      </c>
      <c r="F115">
        <v>634704</v>
      </c>
      <c r="G115" t="s">
        <v>240</v>
      </c>
      <c r="H115" s="1">
        <v>42916</v>
      </c>
      <c r="I115" t="s">
        <v>234</v>
      </c>
      <c r="J115" s="8">
        <v>0</v>
      </c>
      <c r="K115" s="8">
        <v>0</v>
      </c>
      <c r="L115" s="8">
        <v>919.33</v>
      </c>
      <c r="M115" s="8">
        <v>0</v>
      </c>
      <c r="N115" s="8">
        <v>0</v>
      </c>
    </row>
    <row r="116" spans="1:14" x14ac:dyDescent="0.25">
      <c r="A116" t="s">
        <v>228</v>
      </c>
      <c r="B116">
        <v>2630003000</v>
      </c>
      <c r="C116" t="s">
        <v>232</v>
      </c>
      <c r="D116">
        <v>631709</v>
      </c>
      <c r="G116" t="s">
        <v>241</v>
      </c>
      <c r="H116" s="1">
        <v>42888</v>
      </c>
      <c r="I116" t="s">
        <v>242</v>
      </c>
      <c r="J116" s="8">
        <v>175.34</v>
      </c>
      <c r="K116" s="8">
        <v>0</v>
      </c>
      <c r="L116" s="8">
        <v>1339.31</v>
      </c>
      <c r="M116" s="8">
        <v>0</v>
      </c>
      <c r="N116" s="8">
        <v>0</v>
      </c>
    </row>
    <row r="117" spans="1:14" x14ac:dyDescent="0.25">
      <c r="A117" t="s">
        <v>228</v>
      </c>
      <c r="B117">
        <v>2630003000</v>
      </c>
      <c r="C117" t="s">
        <v>232</v>
      </c>
      <c r="D117">
        <v>637376</v>
      </c>
      <c r="G117" t="s">
        <v>243</v>
      </c>
      <c r="H117" s="1">
        <v>42916</v>
      </c>
      <c r="I117" t="s">
        <v>244</v>
      </c>
      <c r="J117" s="8">
        <v>0</v>
      </c>
      <c r="K117" s="8">
        <v>0</v>
      </c>
      <c r="L117" s="8">
        <v>0</v>
      </c>
      <c r="M117" s="8">
        <v>0</v>
      </c>
      <c r="N117" s="8">
        <v>-162.72</v>
      </c>
    </row>
    <row r="118" spans="1:14" x14ac:dyDescent="0.25">
      <c r="A118" t="s">
        <v>228</v>
      </c>
      <c r="B118">
        <v>2630002000</v>
      </c>
      <c r="C118" t="s">
        <v>235</v>
      </c>
      <c r="D118">
        <v>625589</v>
      </c>
      <c r="E118" t="s">
        <v>15</v>
      </c>
      <c r="F118">
        <v>624829</v>
      </c>
      <c r="G118" t="s">
        <v>245</v>
      </c>
      <c r="H118" s="1">
        <v>42916</v>
      </c>
      <c r="I118" t="s">
        <v>246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</row>
    <row r="119" spans="1:14" x14ac:dyDescent="0.25">
      <c r="A119" t="s">
        <v>228</v>
      </c>
      <c r="B119">
        <v>2630004000</v>
      </c>
      <c r="C119" t="s">
        <v>247</v>
      </c>
      <c r="D119">
        <v>662126</v>
      </c>
      <c r="E119" t="s">
        <v>18</v>
      </c>
      <c r="F119">
        <v>662126</v>
      </c>
      <c r="G119" t="s">
        <v>248</v>
      </c>
      <c r="H119" s="1">
        <v>42916</v>
      </c>
      <c r="I119" t="s">
        <v>249</v>
      </c>
      <c r="J119" s="8">
        <v>0</v>
      </c>
      <c r="K119" s="8">
        <v>-12058.36</v>
      </c>
      <c r="L119" s="8">
        <v>0</v>
      </c>
      <c r="M119" s="8">
        <v>0</v>
      </c>
      <c r="N119" s="8">
        <v>0</v>
      </c>
    </row>
    <row r="120" spans="1:14" x14ac:dyDescent="0.25">
      <c r="A120" t="s">
        <v>228</v>
      </c>
      <c r="B120">
        <v>2630003000</v>
      </c>
      <c r="C120" t="s">
        <v>232</v>
      </c>
      <c r="D120">
        <v>630941</v>
      </c>
      <c r="E120" t="s">
        <v>15</v>
      </c>
      <c r="F120">
        <v>668330</v>
      </c>
      <c r="G120" t="s">
        <v>250</v>
      </c>
      <c r="H120" s="1">
        <v>42185</v>
      </c>
      <c r="I120" t="s">
        <v>251</v>
      </c>
      <c r="J120" s="8">
        <v>0</v>
      </c>
      <c r="K120" s="8">
        <v>0</v>
      </c>
      <c r="L120" s="8">
        <v>0.01</v>
      </c>
      <c r="M120" s="8">
        <v>0</v>
      </c>
      <c r="N120" s="8">
        <v>0</v>
      </c>
    </row>
    <row r="121" spans="1:14" x14ac:dyDescent="0.25">
      <c r="A121" t="s">
        <v>228</v>
      </c>
      <c r="B121">
        <v>2630003000</v>
      </c>
      <c r="C121" t="s">
        <v>232</v>
      </c>
      <c r="D121">
        <v>630904</v>
      </c>
      <c r="E121" t="s">
        <v>18</v>
      </c>
      <c r="F121">
        <v>630904</v>
      </c>
      <c r="G121" t="s">
        <v>252</v>
      </c>
      <c r="H121" s="1">
        <v>42916</v>
      </c>
      <c r="I121" t="s">
        <v>234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</row>
    <row r="122" spans="1:14" x14ac:dyDescent="0.25">
      <c r="A122" t="s">
        <v>228</v>
      </c>
      <c r="B122">
        <v>2630008000</v>
      </c>
      <c r="C122" t="s">
        <v>253</v>
      </c>
      <c r="D122">
        <v>626597</v>
      </c>
      <c r="G122" t="s">
        <v>254</v>
      </c>
      <c r="H122" s="1">
        <v>42906</v>
      </c>
      <c r="I122" t="s">
        <v>255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x14ac:dyDescent="0.25">
      <c r="A123" t="s">
        <v>228</v>
      </c>
      <c r="B123">
        <v>2630010000</v>
      </c>
      <c r="C123" t="s">
        <v>229</v>
      </c>
      <c r="D123">
        <v>662644</v>
      </c>
      <c r="G123" t="s">
        <v>256</v>
      </c>
      <c r="H123" s="1">
        <v>42916</v>
      </c>
      <c r="I123" t="s">
        <v>231</v>
      </c>
      <c r="J123" s="8">
        <v>0</v>
      </c>
      <c r="K123" s="8">
        <v>0</v>
      </c>
      <c r="L123" s="8">
        <v>228.9</v>
      </c>
      <c r="M123" s="8">
        <v>0</v>
      </c>
      <c r="N123" s="8">
        <v>0</v>
      </c>
    </row>
    <row r="124" spans="1:14" x14ac:dyDescent="0.25">
      <c r="A124" t="s">
        <v>228</v>
      </c>
      <c r="B124">
        <v>2630008000</v>
      </c>
      <c r="C124" t="s">
        <v>253</v>
      </c>
      <c r="D124">
        <v>637470</v>
      </c>
      <c r="G124" t="s">
        <v>257</v>
      </c>
      <c r="H124" s="1">
        <v>42916</v>
      </c>
      <c r="I124" t="s">
        <v>258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x14ac:dyDescent="0.25">
      <c r="A125" t="s">
        <v>228</v>
      </c>
      <c r="B125">
        <v>2630003000</v>
      </c>
      <c r="C125" t="s">
        <v>232</v>
      </c>
      <c r="D125">
        <v>634107</v>
      </c>
      <c r="G125" t="s">
        <v>259</v>
      </c>
      <c r="H125" s="1">
        <v>42916</v>
      </c>
      <c r="I125" t="s">
        <v>260</v>
      </c>
      <c r="J125" s="8">
        <v>0</v>
      </c>
      <c r="K125" s="8">
        <v>0</v>
      </c>
      <c r="L125" s="8">
        <v>0</v>
      </c>
      <c r="M125" s="8">
        <v>2213.85</v>
      </c>
      <c r="N125" s="8">
        <v>0</v>
      </c>
    </row>
    <row r="126" spans="1:14" x14ac:dyDescent="0.25">
      <c r="A126" t="s">
        <v>228</v>
      </c>
      <c r="B126">
        <v>2630008000</v>
      </c>
      <c r="C126" t="s">
        <v>253</v>
      </c>
      <c r="D126">
        <v>635636</v>
      </c>
      <c r="G126" t="s">
        <v>261</v>
      </c>
      <c r="H126" s="1">
        <v>42916</v>
      </c>
      <c r="I126" t="s">
        <v>262</v>
      </c>
      <c r="J126" s="8">
        <v>0</v>
      </c>
      <c r="K126" s="8">
        <v>0</v>
      </c>
      <c r="L126" s="8">
        <v>434.45</v>
      </c>
      <c r="M126" s="8">
        <v>200.01</v>
      </c>
      <c r="N126" s="8">
        <v>0</v>
      </c>
    </row>
    <row r="127" spans="1:14" x14ac:dyDescent="0.25">
      <c r="A127" t="s">
        <v>228</v>
      </c>
      <c r="B127">
        <v>2630003000</v>
      </c>
      <c r="C127" t="s">
        <v>232</v>
      </c>
      <c r="D127">
        <v>668330</v>
      </c>
      <c r="E127" t="s">
        <v>18</v>
      </c>
      <c r="F127">
        <v>668330</v>
      </c>
      <c r="G127" t="s">
        <v>263</v>
      </c>
      <c r="H127" s="1">
        <v>42916</v>
      </c>
      <c r="I127" t="s">
        <v>251</v>
      </c>
      <c r="J127" s="8">
        <v>0</v>
      </c>
      <c r="K127" s="8">
        <v>0</v>
      </c>
      <c r="L127" s="8">
        <v>7.01</v>
      </c>
      <c r="M127" s="8">
        <v>0</v>
      </c>
      <c r="N127" s="8">
        <v>0</v>
      </c>
    </row>
    <row r="128" spans="1:14" x14ac:dyDescent="0.25">
      <c r="A128" t="s">
        <v>228</v>
      </c>
      <c r="B128">
        <v>2630003000</v>
      </c>
      <c r="C128" t="s">
        <v>232</v>
      </c>
      <c r="D128">
        <v>611843</v>
      </c>
      <c r="G128" t="s">
        <v>264</v>
      </c>
      <c r="H128" s="1">
        <v>42916</v>
      </c>
      <c r="I128" t="s">
        <v>265</v>
      </c>
      <c r="J128" s="8">
        <v>0</v>
      </c>
      <c r="K128" s="8">
        <v>0</v>
      </c>
      <c r="L128" s="8">
        <v>786.92</v>
      </c>
      <c r="M128" s="8">
        <v>0</v>
      </c>
      <c r="N128" s="8">
        <v>0</v>
      </c>
    </row>
    <row r="129" spans="1:14" x14ac:dyDescent="0.25">
      <c r="A129" t="s">
        <v>228</v>
      </c>
      <c r="B129">
        <v>2630003000</v>
      </c>
      <c r="C129" t="s">
        <v>232</v>
      </c>
      <c r="D129">
        <v>634704</v>
      </c>
      <c r="E129" t="s">
        <v>18</v>
      </c>
      <c r="F129">
        <v>634704</v>
      </c>
      <c r="G129" t="s">
        <v>266</v>
      </c>
      <c r="H129" s="1">
        <v>42916</v>
      </c>
      <c r="I129" t="s">
        <v>234</v>
      </c>
      <c r="J129" s="8">
        <v>0</v>
      </c>
      <c r="K129" s="8">
        <v>0</v>
      </c>
      <c r="L129" s="8">
        <v>0</v>
      </c>
      <c r="M129" s="8">
        <v>17453</v>
      </c>
      <c r="N129" s="8">
        <v>-817.69</v>
      </c>
    </row>
    <row r="130" spans="1:14" x14ac:dyDescent="0.25">
      <c r="A130" t="s">
        <v>228</v>
      </c>
      <c r="B130">
        <v>2630015011</v>
      </c>
      <c r="C130" t="s">
        <v>267</v>
      </c>
      <c r="D130">
        <v>636473</v>
      </c>
      <c r="G130" t="s">
        <v>268</v>
      </c>
      <c r="H130" s="1">
        <v>42916</v>
      </c>
      <c r="I130" t="s">
        <v>269</v>
      </c>
      <c r="J130" s="8">
        <v>0</v>
      </c>
      <c r="K130" s="8">
        <v>0</v>
      </c>
      <c r="L130" s="8">
        <v>0</v>
      </c>
      <c r="M130" s="8">
        <v>0</v>
      </c>
      <c r="N130" s="8">
        <v>-11617.75</v>
      </c>
    </row>
    <row r="131" spans="1:14" x14ac:dyDescent="0.25">
      <c r="A131" t="s">
        <v>228</v>
      </c>
      <c r="B131">
        <v>2630008000</v>
      </c>
      <c r="C131" t="s">
        <v>253</v>
      </c>
      <c r="D131">
        <v>660326</v>
      </c>
      <c r="G131" t="s">
        <v>270</v>
      </c>
      <c r="H131" s="1">
        <v>42916</v>
      </c>
      <c r="I131" t="s">
        <v>271</v>
      </c>
      <c r="J131" s="8">
        <v>0</v>
      </c>
      <c r="K131" s="8">
        <v>0</v>
      </c>
      <c r="L131" s="8">
        <v>0</v>
      </c>
      <c r="M131" s="8">
        <v>0</v>
      </c>
      <c r="N131" s="8">
        <v>-24.24</v>
      </c>
    </row>
    <row r="132" spans="1:14" x14ac:dyDescent="0.25">
      <c r="A132" t="s">
        <v>228</v>
      </c>
      <c r="B132">
        <v>2630003000</v>
      </c>
      <c r="C132" t="s">
        <v>232</v>
      </c>
      <c r="D132">
        <v>634115</v>
      </c>
      <c r="G132" t="s">
        <v>272</v>
      </c>
      <c r="H132" s="1">
        <v>42825</v>
      </c>
      <c r="I132" t="s">
        <v>273</v>
      </c>
      <c r="J132" s="8">
        <v>0</v>
      </c>
      <c r="K132" s="8">
        <v>0</v>
      </c>
      <c r="L132" s="8">
        <v>0</v>
      </c>
      <c r="M132" s="8">
        <v>0</v>
      </c>
      <c r="N132" s="8">
        <v>-2.88</v>
      </c>
    </row>
    <row r="133" spans="1:14" x14ac:dyDescent="0.25">
      <c r="A133" t="s">
        <v>228</v>
      </c>
      <c r="B133">
        <v>2630004000</v>
      </c>
      <c r="C133" t="s">
        <v>247</v>
      </c>
      <c r="D133">
        <v>637294</v>
      </c>
      <c r="G133" t="s">
        <v>274</v>
      </c>
      <c r="H133" s="1">
        <v>42916</v>
      </c>
      <c r="I133" t="s">
        <v>275</v>
      </c>
      <c r="J133" s="8">
        <v>0</v>
      </c>
      <c r="K133" s="8">
        <v>0</v>
      </c>
      <c r="L133" s="8">
        <v>0</v>
      </c>
      <c r="M133" s="8">
        <v>0</v>
      </c>
      <c r="N133" s="8">
        <v>-1866.35</v>
      </c>
    </row>
    <row r="134" spans="1:14" x14ac:dyDescent="0.25">
      <c r="A134" t="s">
        <v>228</v>
      </c>
      <c r="B134">
        <v>2630003000</v>
      </c>
      <c r="C134" t="s">
        <v>232</v>
      </c>
      <c r="D134">
        <v>636771</v>
      </c>
      <c r="E134" t="s">
        <v>15</v>
      </c>
      <c r="F134">
        <v>636620</v>
      </c>
      <c r="G134" t="s">
        <v>276</v>
      </c>
      <c r="H134" s="1">
        <v>42916</v>
      </c>
      <c r="I134" t="s">
        <v>260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x14ac:dyDescent="0.25">
      <c r="A135" t="s">
        <v>228</v>
      </c>
      <c r="B135">
        <v>2630004000</v>
      </c>
      <c r="C135" t="s">
        <v>247</v>
      </c>
      <c r="D135">
        <v>801577</v>
      </c>
      <c r="G135" t="s">
        <v>277</v>
      </c>
      <c r="H135" s="1">
        <v>42901</v>
      </c>
      <c r="I135" t="s">
        <v>278</v>
      </c>
      <c r="J135" s="8">
        <v>0</v>
      </c>
      <c r="K135" s="8">
        <v>0</v>
      </c>
      <c r="L135" s="8">
        <v>0</v>
      </c>
      <c r="M135" s="8">
        <v>-376839.75</v>
      </c>
      <c r="N135" s="8">
        <v>-21447.16</v>
      </c>
    </row>
    <row r="136" spans="1:14" x14ac:dyDescent="0.25">
      <c r="A136" t="s">
        <v>228</v>
      </c>
      <c r="B136">
        <v>2630005000</v>
      </c>
      <c r="C136" t="s">
        <v>279</v>
      </c>
      <c r="D136">
        <v>620479</v>
      </c>
      <c r="E136" t="s">
        <v>18</v>
      </c>
      <c r="F136">
        <v>620479</v>
      </c>
      <c r="G136" t="s">
        <v>280</v>
      </c>
      <c r="H136" s="1">
        <v>42916</v>
      </c>
      <c r="I136" t="s">
        <v>281</v>
      </c>
      <c r="J136" s="8">
        <v>0</v>
      </c>
      <c r="K136" s="8">
        <v>0</v>
      </c>
      <c r="L136" s="8">
        <v>0</v>
      </c>
      <c r="M136" s="8">
        <v>0</v>
      </c>
      <c r="N136" s="8">
        <v>-44.6</v>
      </c>
    </row>
    <row r="137" spans="1:14" x14ac:dyDescent="0.25">
      <c r="A137" t="s">
        <v>228</v>
      </c>
      <c r="B137">
        <v>2630003000</v>
      </c>
      <c r="C137" t="s">
        <v>232</v>
      </c>
      <c r="D137">
        <v>638786</v>
      </c>
      <c r="G137" t="s">
        <v>282</v>
      </c>
      <c r="H137" s="1">
        <v>42916</v>
      </c>
      <c r="I137" t="s">
        <v>244</v>
      </c>
      <c r="J137" s="8">
        <v>0</v>
      </c>
      <c r="K137" s="8">
        <v>0</v>
      </c>
      <c r="L137" s="8">
        <v>0</v>
      </c>
      <c r="M137" s="8">
        <v>664.59</v>
      </c>
      <c r="N137" s="8">
        <v>0</v>
      </c>
    </row>
    <row r="138" spans="1:14" x14ac:dyDescent="0.25">
      <c r="A138" t="s">
        <v>228</v>
      </c>
      <c r="B138">
        <v>2630004000</v>
      </c>
      <c r="C138" t="s">
        <v>247</v>
      </c>
      <c r="D138">
        <v>662141</v>
      </c>
      <c r="E138" t="s">
        <v>15</v>
      </c>
      <c r="F138">
        <v>662126</v>
      </c>
      <c r="G138" t="s">
        <v>283</v>
      </c>
      <c r="H138" s="1">
        <v>42916</v>
      </c>
      <c r="I138" t="s">
        <v>281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5">
      <c r="A139" t="s">
        <v>228</v>
      </c>
      <c r="B139">
        <v>2630013000</v>
      </c>
      <c r="C139" t="s">
        <v>284</v>
      </c>
      <c r="D139">
        <v>637578</v>
      </c>
      <c r="E139" t="s">
        <v>15</v>
      </c>
      <c r="F139">
        <v>637462</v>
      </c>
      <c r="G139" t="s">
        <v>285</v>
      </c>
      <c r="H139" s="1">
        <v>42916</v>
      </c>
      <c r="I139" t="s">
        <v>286</v>
      </c>
      <c r="J139" s="8">
        <v>0</v>
      </c>
      <c r="K139" s="8">
        <v>0</v>
      </c>
      <c r="L139" s="8">
        <v>1727.11</v>
      </c>
      <c r="M139" s="8">
        <v>0</v>
      </c>
      <c r="N139" s="8">
        <v>0</v>
      </c>
    </row>
    <row r="140" spans="1:14" x14ac:dyDescent="0.25">
      <c r="A140" t="s">
        <v>228</v>
      </c>
      <c r="B140">
        <v>2630003000</v>
      </c>
      <c r="C140" t="s">
        <v>232</v>
      </c>
      <c r="D140">
        <v>636620</v>
      </c>
      <c r="E140" t="s">
        <v>18</v>
      </c>
      <c r="F140">
        <v>636620</v>
      </c>
      <c r="G140" t="s">
        <v>287</v>
      </c>
      <c r="H140" s="1">
        <v>42916</v>
      </c>
      <c r="I140" t="s">
        <v>234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 x14ac:dyDescent="0.25">
      <c r="A141" t="s">
        <v>288</v>
      </c>
      <c r="B141">
        <v>2660217000</v>
      </c>
      <c r="C141" t="s">
        <v>289</v>
      </c>
      <c r="D141">
        <v>633006</v>
      </c>
      <c r="G141" t="s">
        <v>290</v>
      </c>
      <c r="H141" s="1">
        <v>42916</v>
      </c>
      <c r="I141" t="s">
        <v>291</v>
      </c>
      <c r="J141" s="8">
        <v>0</v>
      </c>
      <c r="K141" s="8">
        <v>0</v>
      </c>
      <c r="L141" s="8">
        <v>7238.26</v>
      </c>
      <c r="M141" s="8">
        <v>0</v>
      </c>
      <c r="N141" s="8">
        <v>0</v>
      </c>
    </row>
    <row r="142" spans="1:14" x14ac:dyDescent="0.25">
      <c r="A142" t="s">
        <v>292</v>
      </c>
      <c r="B142">
        <v>2670002090</v>
      </c>
      <c r="C142" t="s">
        <v>293</v>
      </c>
      <c r="D142">
        <v>633628</v>
      </c>
      <c r="E142" t="s">
        <v>18</v>
      </c>
      <c r="F142">
        <v>633628</v>
      </c>
      <c r="G142" t="s">
        <v>294</v>
      </c>
      <c r="H142" s="1">
        <v>42855</v>
      </c>
      <c r="I142" t="s">
        <v>295</v>
      </c>
      <c r="J142" s="8">
        <v>0</v>
      </c>
      <c r="K142" s="8">
        <v>0</v>
      </c>
      <c r="L142" s="8">
        <v>0</v>
      </c>
      <c r="M142" s="8">
        <v>0</v>
      </c>
      <c r="N142" s="8">
        <v>-0.09</v>
      </c>
    </row>
    <row r="143" spans="1:14" x14ac:dyDescent="0.25">
      <c r="A143" t="s">
        <v>292</v>
      </c>
      <c r="B143">
        <v>2670002090</v>
      </c>
      <c r="C143" t="s">
        <v>293</v>
      </c>
      <c r="D143">
        <v>633539</v>
      </c>
      <c r="G143" t="s">
        <v>296</v>
      </c>
      <c r="H143" s="1">
        <v>42916</v>
      </c>
      <c r="I143" t="s">
        <v>297</v>
      </c>
      <c r="J143" s="8">
        <v>0</v>
      </c>
      <c r="K143" s="8">
        <v>0</v>
      </c>
      <c r="L143" s="8">
        <v>0</v>
      </c>
      <c r="M143" s="8">
        <v>11938</v>
      </c>
      <c r="N143" s="8">
        <v>-1.22</v>
      </c>
    </row>
    <row r="144" spans="1:14" x14ac:dyDescent="0.25">
      <c r="A144" t="s">
        <v>292</v>
      </c>
      <c r="B144">
        <v>2670002000</v>
      </c>
      <c r="C144" t="s">
        <v>293</v>
      </c>
      <c r="D144">
        <v>675403</v>
      </c>
      <c r="G144" t="s">
        <v>298</v>
      </c>
      <c r="H144" s="1">
        <v>42886</v>
      </c>
      <c r="I144" t="s">
        <v>299</v>
      </c>
      <c r="J144" s="8">
        <v>0</v>
      </c>
      <c r="K144" s="8">
        <v>0</v>
      </c>
      <c r="L144" s="8">
        <v>0</v>
      </c>
      <c r="M144" s="8">
        <v>0</v>
      </c>
      <c r="N144" s="8">
        <v>-681.62</v>
      </c>
    </row>
    <row r="145" spans="1:14" x14ac:dyDescent="0.25">
      <c r="A145" t="s">
        <v>292</v>
      </c>
      <c r="B145">
        <v>2670002100</v>
      </c>
      <c r="C145" t="s">
        <v>293</v>
      </c>
      <c r="D145">
        <v>611358</v>
      </c>
      <c r="G145" t="s">
        <v>300</v>
      </c>
      <c r="H145" s="1">
        <v>42901</v>
      </c>
      <c r="I145" t="s">
        <v>301</v>
      </c>
      <c r="J145" s="8">
        <v>0</v>
      </c>
      <c r="K145" s="8">
        <v>0</v>
      </c>
      <c r="L145" s="8">
        <v>0</v>
      </c>
      <c r="M145" s="8">
        <v>0</v>
      </c>
      <c r="N145" s="8">
        <v>-0.01</v>
      </c>
    </row>
    <row r="146" spans="1:14" x14ac:dyDescent="0.25">
      <c r="A146" t="s">
        <v>292</v>
      </c>
      <c r="B146">
        <v>2670002090</v>
      </c>
      <c r="C146" t="s">
        <v>293</v>
      </c>
      <c r="D146">
        <v>636009</v>
      </c>
      <c r="E146" t="s">
        <v>15</v>
      </c>
      <c r="F146">
        <v>633628</v>
      </c>
      <c r="G146" t="s">
        <v>302</v>
      </c>
      <c r="H146" s="1">
        <v>42855</v>
      </c>
      <c r="I146" t="s">
        <v>295</v>
      </c>
      <c r="J146" s="8">
        <v>0</v>
      </c>
      <c r="K146" s="8">
        <v>0</v>
      </c>
      <c r="L146" s="8">
        <v>16102.19</v>
      </c>
      <c r="M146" s="8">
        <v>0</v>
      </c>
      <c r="N146" s="8">
        <v>0</v>
      </c>
    </row>
    <row r="147" spans="1:14" x14ac:dyDescent="0.25">
      <c r="A147" t="s">
        <v>303</v>
      </c>
      <c r="B147">
        <v>2680001000</v>
      </c>
      <c r="C147" t="s">
        <v>304</v>
      </c>
      <c r="D147">
        <v>630248</v>
      </c>
      <c r="G147" t="s">
        <v>305</v>
      </c>
      <c r="H147" s="1">
        <v>42916</v>
      </c>
      <c r="I147" t="s">
        <v>306</v>
      </c>
      <c r="J147" s="8">
        <v>0</v>
      </c>
      <c r="K147" s="8">
        <v>0</v>
      </c>
      <c r="L147" s="8">
        <v>0</v>
      </c>
      <c r="M147" s="8">
        <v>16376.67</v>
      </c>
      <c r="N147" s="8">
        <v>0</v>
      </c>
    </row>
    <row r="148" spans="1:14" x14ac:dyDescent="0.25">
      <c r="A148" t="s">
        <v>303</v>
      </c>
      <c r="B148">
        <v>2680001000</v>
      </c>
      <c r="C148" t="s">
        <v>304</v>
      </c>
      <c r="D148">
        <v>637044</v>
      </c>
      <c r="G148" t="s">
        <v>307</v>
      </c>
      <c r="H148" s="1">
        <v>42875</v>
      </c>
      <c r="I148" t="s">
        <v>306</v>
      </c>
      <c r="J148" s="8">
        <v>0</v>
      </c>
      <c r="K148" s="8">
        <v>0</v>
      </c>
      <c r="L148" s="8">
        <v>41364.1</v>
      </c>
      <c r="M148" s="8">
        <v>0</v>
      </c>
      <c r="N148" s="8">
        <v>0</v>
      </c>
    </row>
    <row r="149" spans="1:14" x14ac:dyDescent="0.25">
      <c r="A149" t="s">
        <v>308</v>
      </c>
      <c r="B149">
        <v>2700001050</v>
      </c>
      <c r="C149" t="s">
        <v>309</v>
      </c>
      <c r="D149">
        <v>668782</v>
      </c>
      <c r="G149" t="s">
        <v>310</v>
      </c>
      <c r="H149" s="1">
        <v>42735</v>
      </c>
      <c r="I149" t="s">
        <v>311</v>
      </c>
      <c r="J149" s="8">
        <v>0</v>
      </c>
      <c r="K149" s="8">
        <v>0</v>
      </c>
      <c r="L149" s="8">
        <v>67096.78</v>
      </c>
      <c r="M149" s="8">
        <v>10049.1</v>
      </c>
      <c r="N149" s="8">
        <v>0</v>
      </c>
    </row>
    <row r="150" spans="1:14" x14ac:dyDescent="0.25">
      <c r="A150" t="s">
        <v>312</v>
      </c>
      <c r="B150">
        <v>2720001000</v>
      </c>
      <c r="C150" t="s">
        <v>313</v>
      </c>
      <c r="D150">
        <v>639095</v>
      </c>
      <c r="E150" t="s">
        <v>15</v>
      </c>
      <c r="F150">
        <v>632926</v>
      </c>
      <c r="G150" t="s">
        <v>314</v>
      </c>
      <c r="H150" s="1">
        <v>42916</v>
      </c>
      <c r="I150" t="s">
        <v>315</v>
      </c>
      <c r="J150" s="8">
        <v>0</v>
      </c>
      <c r="K150" s="8">
        <v>0</v>
      </c>
      <c r="L150" s="8">
        <v>23602.34</v>
      </c>
      <c r="M150" s="8">
        <v>0</v>
      </c>
      <c r="N150" s="8">
        <v>0</v>
      </c>
    </row>
    <row r="151" spans="1:14" x14ac:dyDescent="0.25">
      <c r="A151" t="s">
        <v>312</v>
      </c>
      <c r="B151">
        <v>2720001000</v>
      </c>
      <c r="C151" t="s">
        <v>313</v>
      </c>
      <c r="D151">
        <v>635584</v>
      </c>
      <c r="G151" t="s">
        <v>316</v>
      </c>
      <c r="H151" s="1">
        <v>42916</v>
      </c>
      <c r="I151" t="s">
        <v>317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x14ac:dyDescent="0.25">
      <c r="A152" t="s">
        <v>312</v>
      </c>
      <c r="B152">
        <v>2720001000</v>
      </c>
      <c r="C152" t="s">
        <v>313</v>
      </c>
      <c r="D152">
        <v>639174</v>
      </c>
      <c r="E152" t="s">
        <v>15</v>
      </c>
      <c r="F152">
        <v>639122</v>
      </c>
      <c r="G152" t="s">
        <v>318</v>
      </c>
      <c r="H152" s="1">
        <v>42916</v>
      </c>
      <c r="I152" t="s">
        <v>315</v>
      </c>
      <c r="J152" s="8">
        <v>0</v>
      </c>
      <c r="K152" s="8">
        <v>0</v>
      </c>
      <c r="L152" s="8">
        <v>0</v>
      </c>
      <c r="M152" s="8">
        <v>0</v>
      </c>
      <c r="N152" s="8">
        <v>-1901.53</v>
      </c>
    </row>
    <row r="153" spans="1:14" x14ac:dyDescent="0.25">
      <c r="A153" t="s">
        <v>312</v>
      </c>
      <c r="B153">
        <v>2720001000</v>
      </c>
      <c r="C153" t="s">
        <v>313</v>
      </c>
      <c r="D153">
        <v>639057</v>
      </c>
      <c r="E153" t="s">
        <v>15</v>
      </c>
      <c r="F153">
        <v>634922</v>
      </c>
      <c r="G153" t="s">
        <v>319</v>
      </c>
      <c r="H153" s="1">
        <v>42916</v>
      </c>
      <c r="I153" t="s">
        <v>315</v>
      </c>
      <c r="J153" s="8">
        <v>0</v>
      </c>
      <c r="K153" s="8">
        <v>0</v>
      </c>
      <c r="L153" s="8">
        <v>5458.59</v>
      </c>
      <c r="M153" s="8">
        <v>0</v>
      </c>
      <c r="N153" s="8">
        <v>0</v>
      </c>
    </row>
    <row r="154" spans="1:14" x14ac:dyDescent="0.25">
      <c r="A154" t="s">
        <v>312</v>
      </c>
      <c r="B154">
        <v>2720001000</v>
      </c>
      <c r="C154" t="s">
        <v>313</v>
      </c>
      <c r="D154">
        <v>639056</v>
      </c>
      <c r="E154" t="s">
        <v>15</v>
      </c>
      <c r="F154">
        <v>633936</v>
      </c>
      <c r="G154" t="s">
        <v>320</v>
      </c>
      <c r="H154" s="1">
        <v>42916</v>
      </c>
      <c r="I154" t="s">
        <v>315</v>
      </c>
      <c r="J154" s="8">
        <v>0</v>
      </c>
      <c r="K154" s="8">
        <v>0</v>
      </c>
      <c r="L154" s="8">
        <v>23796.87</v>
      </c>
      <c r="M154" s="8">
        <v>0</v>
      </c>
      <c r="N154" s="8">
        <v>0</v>
      </c>
    </row>
    <row r="155" spans="1:14" x14ac:dyDescent="0.25">
      <c r="A155" t="s">
        <v>312</v>
      </c>
      <c r="B155">
        <v>2720001010</v>
      </c>
      <c r="C155" t="s">
        <v>313</v>
      </c>
      <c r="D155">
        <v>623225</v>
      </c>
      <c r="E155" t="s">
        <v>18</v>
      </c>
      <c r="F155">
        <v>623225</v>
      </c>
      <c r="G155" t="s">
        <v>321</v>
      </c>
      <c r="H155" s="1">
        <v>42916</v>
      </c>
      <c r="I155" t="s">
        <v>322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</row>
    <row r="156" spans="1:14" x14ac:dyDescent="0.25">
      <c r="A156" t="s">
        <v>312</v>
      </c>
      <c r="B156">
        <v>2720001000</v>
      </c>
      <c r="C156" t="s">
        <v>313</v>
      </c>
      <c r="D156">
        <v>639052</v>
      </c>
      <c r="E156" t="s">
        <v>15</v>
      </c>
      <c r="F156">
        <v>631630</v>
      </c>
      <c r="G156" t="s">
        <v>323</v>
      </c>
      <c r="H156" s="1">
        <v>42916</v>
      </c>
      <c r="I156" t="s">
        <v>324</v>
      </c>
      <c r="J156" s="8">
        <v>0</v>
      </c>
      <c r="K156" s="8">
        <v>0</v>
      </c>
      <c r="L156" s="8">
        <v>0</v>
      </c>
      <c r="M156" s="8">
        <v>0</v>
      </c>
      <c r="N156" s="8">
        <v>-1065.3900000000001</v>
      </c>
    </row>
    <row r="157" spans="1:14" x14ac:dyDescent="0.25">
      <c r="A157" t="s">
        <v>312</v>
      </c>
      <c r="B157">
        <v>2720001010</v>
      </c>
      <c r="C157" t="s">
        <v>313</v>
      </c>
      <c r="D157">
        <v>623321</v>
      </c>
      <c r="E157" t="s">
        <v>15</v>
      </c>
      <c r="F157">
        <v>623225</v>
      </c>
      <c r="G157" t="s">
        <v>325</v>
      </c>
      <c r="H157" s="1">
        <v>42551</v>
      </c>
      <c r="I157" t="s">
        <v>322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</row>
    <row r="158" spans="1:14" x14ac:dyDescent="0.25">
      <c r="A158" t="s">
        <v>312</v>
      </c>
      <c r="B158">
        <v>2720001010</v>
      </c>
      <c r="C158" t="s">
        <v>313</v>
      </c>
      <c r="D158">
        <v>635189</v>
      </c>
      <c r="G158" t="s">
        <v>326</v>
      </c>
      <c r="H158" s="1">
        <v>42916</v>
      </c>
      <c r="I158" t="s">
        <v>327</v>
      </c>
      <c r="J158" s="8">
        <v>74.78</v>
      </c>
      <c r="K158" s="8">
        <v>0</v>
      </c>
      <c r="L158" s="8">
        <v>1215</v>
      </c>
      <c r="M158" s="8">
        <v>0</v>
      </c>
      <c r="N158" s="8">
        <v>0</v>
      </c>
    </row>
    <row r="159" spans="1:14" x14ac:dyDescent="0.25">
      <c r="A159" t="s">
        <v>312</v>
      </c>
      <c r="B159">
        <v>2720001010</v>
      </c>
      <c r="C159" t="s">
        <v>313</v>
      </c>
      <c r="D159">
        <v>622645</v>
      </c>
      <c r="E159" t="s">
        <v>15</v>
      </c>
      <c r="F159">
        <v>623225</v>
      </c>
      <c r="G159" t="s">
        <v>321</v>
      </c>
      <c r="H159" s="1">
        <v>42551</v>
      </c>
      <c r="I159" t="s">
        <v>322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x14ac:dyDescent="0.25">
      <c r="A160" t="s">
        <v>312</v>
      </c>
      <c r="B160">
        <v>2720001010</v>
      </c>
      <c r="C160" t="s">
        <v>313</v>
      </c>
      <c r="D160">
        <v>623322</v>
      </c>
      <c r="E160" t="s">
        <v>15</v>
      </c>
      <c r="F160">
        <v>623225</v>
      </c>
      <c r="G160" t="s">
        <v>328</v>
      </c>
      <c r="H160" s="1">
        <v>42551</v>
      </c>
      <c r="I160" t="s">
        <v>322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t="s">
        <v>312</v>
      </c>
      <c r="B161">
        <v>2720001010</v>
      </c>
      <c r="C161" t="s">
        <v>313</v>
      </c>
      <c r="D161">
        <v>627448</v>
      </c>
      <c r="E161" t="s">
        <v>15</v>
      </c>
      <c r="F161">
        <v>623225</v>
      </c>
      <c r="G161" t="s">
        <v>329</v>
      </c>
      <c r="H161" s="1">
        <v>41866</v>
      </c>
      <c r="I161" t="s">
        <v>322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x14ac:dyDescent="0.25">
      <c r="A162" t="s">
        <v>312</v>
      </c>
      <c r="B162">
        <v>2720001010</v>
      </c>
      <c r="C162" t="s">
        <v>313</v>
      </c>
      <c r="D162">
        <v>632498</v>
      </c>
      <c r="G162" t="s">
        <v>330</v>
      </c>
      <c r="H162" s="1">
        <v>42916</v>
      </c>
      <c r="I162" t="s">
        <v>331</v>
      </c>
      <c r="J162" s="8">
        <v>0</v>
      </c>
      <c r="K162" s="8">
        <v>0</v>
      </c>
      <c r="L162" s="8">
        <v>0</v>
      </c>
      <c r="M162" s="8">
        <v>2100.52</v>
      </c>
      <c r="N162" s="8">
        <v>-338.48</v>
      </c>
    </row>
    <row r="163" spans="1:14" x14ac:dyDescent="0.25">
      <c r="A163" t="s">
        <v>312</v>
      </c>
      <c r="B163">
        <v>2720001000</v>
      </c>
      <c r="C163" t="s">
        <v>313</v>
      </c>
      <c r="D163">
        <v>633204</v>
      </c>
      <c r="G163" t="s">
        <v>332</v>
      </c>
      <c r="H163" s="1">
        <v>42916</v>
      </c>
      <c r="I163" t="s">
        <v>333</v>
      </c>
      <c r="J163" s="8">
        <v>0</v>
      </c>
      <c r="K163" s="8">
        <v>0</v>
      </c>
      <c r="L163" s="8">
        <v>0</v>
      </c>
      <c r="M163" s="8">
        <v>1397.51</v>
      </c>
      <c r="N163" s="8">
        <v>0</v>
      </c>
    </row>
    <row r="164" spans="1:14" x14ac:dyDescent="0.25">
      <c r="A164" t="s">
        <v>312</v>
      </c>
      <c r="B164">
        <v>2720001010</v>
      </c>
      <c r="C164" t="s">
        <v>313</v>
      </c>
      <c r="D164">
        <v>673327</v>
      </c>
      <c r="G164" t="s">
        <v>334</v>
      </c>
      <c r="H164" s="1">
        <v>42916</v>
      </c>
      <c r="I164" t="s">
        <v>327</v>
      </c>
      <c r="J164" s="8">
        <v>0</v>
      </c>
      <c r="K164" s="8">
        <v>0</v>
      </c>
      <c r="L164" s="8">
        <v>5308.66</v>
      </c>
      <c r="M164" s="8">
        <v>0</v>
      </c>
      <c r="N164" s="8">
        <v>0</v>
      </c>
    </row>
    <row r="165" spans="1:14" x14ac:dyDescent="0.25">
      <c r="A165" t="s">
        <v>335</v>
      </c>
      <c r="B165">
        <v>3010221010</v>
      </c>
      <c r="C165" t="s">
        <v>336</v>
      </c>
      <c r="D165">
        <v>652799</v>
      </c>
      <c r="E165" t="s">
        <v>15</v>
      </c>
      <c r="F165">
        <v>618256</v>
      </c>
      <c r="G165" t="s">
        <v>337</v>
      </c>
      <c r="H165" s="1">
        <v>42855</v>
      </c>
      <c r="I165" t="s">
        <v>338</v>
      </c>
      <c r="J165" s="8">
        <v>222005.96</v>
      </c>
      <c r="K165" s="8">
        <v>0</v>
      </c>
      <c r="L165" s="8">
        <v>123906.83</v>
      </c>
      <c r="M165" s="8">
        <v>0</v>
      </c>
      <c r="N165" s="8">
        <v>0</v>
      </c>
    </row>
    <row r="166" spans="1:14" x14ac:dyDescent="0.25">
      <c r="A166" t="s">
        <v>335</v>
      </c>
      <c r="B166">
        <v>3010221010</v>
      </c>
      <c r="C166" t="s">
        <v>336</v>
      </c>
      <c r="D166">
        <v>652384</v>
      </c>
      <c r="E166" t="s">
        <v>15</v>
      </c>
      <c r="F166">
        <v>618256</v>
      </c>
      <c r="G166" t="s">
        <v>339</v>
      </c>
      <c r="H166" s="1">
        <v>42855</v>
      </c>
      <c r="I166" t="s">
        <v>340</v>
      </c>
      <c r="J166" s="8">
        <v>0</v>
      </c>
      <c r="K166" s="8">
        <v>0</v>
      </c>
      <c r="L166" s="8">
        <v>8229.2999999999993</v>
      </c>
      <c r="M166" s="8">
        <v>0</v>
      </c>
      <c r="N166" s="8">
        <v>0</v>
      </c>
    </row>
    <row r="167" spans="1:14" x14ac:dyDescent="0.25">
      <c r="A167" t="s">
        <v>335</v>
      </c>
      <c r="B167">
        <v>3010221010</v>
      </c>
      <c r="C167" t="s">
        <v>336</v>
      </c>
      <c r="D167">
        <v>651155</v>
      </c>
      <c r="E167" t="s">
        <v>15</v>
      </c>
      <c r="F167">
        <v>618256</v>
      </c>
      <c r="G167" t="s">
        <v>341</v>
      </c>
      <c r="H167" s="1">
        <v>42855</v>
      </c>
      <c r="I167" t="s">
        <v>342</v>
      </c>
      <c r="J167" s="8">
        <v>902519.73</v>
      </c>
      <c r="K167" s="8">
        <v>0</v>
      </c>
      <c r="L167" s="8">
        <v>0</v>
      </c>
      <c r="M167" s="8">
        <v>0</v>
      </c>
      <c r="N167" s="8">
        <v>-770403.66</v>
      </c>
    </row>
    <row r="168" spans="1:14" x14ac:dyDescent="0.25">
      <c r="A168" t="s">
        <v>335</v>
      </c>
      <c r="B168">
        <v>3010221010</v>
      </c>
      <c r="C168" t="s">
        <v>336</v>
      </c>
      <c r="D168">
        <v>618256</v>
      </c>
      <c r="E168" t="s">
        <v>18</v>
      </c>
      <c r="F168">
        <v>618256</v>
      </c>
      <c r="G168" t="s">
        <v>343</v>
      </c>
      <c r="H168" s="1">
        <v>42855</v>
      </c>
      <c r="I168" t="s">
        <v>344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</row>
    <row r="169" spans="1:14" x14ac:dyDescent="0.25">
      <c r="A169" t="s">
        <v>335</v>
      </c>
      <c r="B169">
        <v>3010221010</v>
      </c>
      <c r="C169" t="s">
        <v>336</v>
      </c>
      <c r="D169">
        <v>652149</v>
      </c>
      <c r="E169" t="s">
        <v>15</v>
      </c>
      <c r="F169">
        <v>618256</v>
      </c>
      <c r="G169" t="s">
        <v>345</v>
      </c>
      <c r="H169" s="1">
        <v>42855</v>
      </c>
      <c r="I169" t="s">
        <v>346</v>
      </c>
      <c r="J169" s="8">
        <v>94721.38</v>
      </c>
      <c r="K169" s="8">
        <v>0</v>
      </c>
      <c r="L169" s="8">
        <v>116653.89</v>
      </c>
      <c r="M169" s="8">
        <v>0</v>
      </c>
      <c r="N169" s="8">
        <v>0</v>
      </c>
    </row>
    <row r="170" spans="1:14" x14ac:dyDescent="0.25">
      <c r="A170" t="s">
        <v>335</v>
      </c>
      <c r="B170">
        <v>3010221010</v>
      </c>
      <c r="C170" t="s">
        <v>336</v>
      </c>
      <c r="D170">
        <v>652143</v>
      </c>
      <c r="E170" t="s">
        <v>15</v>
      </c>
      <c r="F170">
        <v>618256</v>
      </c>
      <c r="G170" t="s">
        <v>347</v>
      </c>
      <c r="H170" s="1">
        <v>42855</v>
      </c>
      <c r="I170" t="s">
        <v>342</v>
      </c>
      <c r="J170" s="8">
        <v>1703237.4</v>
      </c>
      <c r="K170" s="8">
        <v>0</v>
      </c>
      <c r="L170" s="8">
        <v>980839.52</v>
      </c>
      <c r="M170" s="8">
        <v>0</v>
      </c>
      <c r="N170" s="8">
        <v>0</v>
      </c>
    </row>
    <row r="171" spans="1:14" x14ac:dyDescent="0.25">
      <c r="A171" t="s">
        <v>335</v>
      </c>
      <c r="B171">
        <v>3010221010</v>
      </c>
      <c r="C171" t="s">
        <v>336</v>
      </c>
      <c r="D171">
        <v>653097</v>
      </c>
      <c r="E171" t="s">
        <v>15</v>
      </c>
      <c r="F171">
        <v>618256</v>
      </c>
      <c r="G171" t="s">
        <v>348</v>
      </c>
      <c r="H171" s="1">
        <v>42855</v>
      </c>
      <c r="I171" t="s">
        <v>349</v>
      </c>
      <c r="J171" s="8">
        <v>0</v>
      </c>
      <c r="K171" s="8">
        <v>0</v>
      </c>
      <c r="L171" s="8">
        <v>652.48</v>
      </c>
      <c r="M171" s="8">
        <v>0</v>
      </c>
      <c r="N171" s="8">
        <v>0</v>
      </c>
    </row>
    <row r="172" spans="1:14" x14ac:dyDescent="0.25">
      <c r="A172" t="s">
        <v>335</v>
      </c>
      <c r="B172">
        <v>3010219000</v>
      </c>
      <c r="C172" t="s">
        <v>350</v>
      </c>
      <c r="D172">
        <v>635732</v>
      </c>
      <c r="E172" t="s">
        <v>18</v>
      </c>
      <c r="F172">
        <v>635732</v>
      </c>
      <c r="G172" t="s">
        <v>351</v>
      </c>
      <c r="H172" s="1">
        <v>42916</v>
      </c>
      <c r="I172" t="s">
        <v>352</v>
      </c>
      <c r="J172" s="8">
        <v>0</v>
      </c>
      <c r="K172" s="8">
        <v>0</v>
      </c>
      <c r="L172" s="8">
        <v>40782</v>
      </c>
      <c r="M172" s="8">
        <v>0</v>
      </c>
      <c r="N172" s="8">
        <v>0</v>
      </c>
    </row>
    <row r="173" spans="1:14" x14ac:dyDescent="0.25">
      <c r="A173" t="s">
        <v>335</v>
      </c>
      <c r="B173">
        <v>3010221010</v>
      </c>
      <c r="C173" t="s">
        <v>336</v>
      </c>
      <c r="D173">
        <v>652300</v>
      </c>
      <c r="E173" t="s">
        <v>15</v>
      </c>
      <c r="F173">
        <v>618256</v>
      </c>
      <c r="G173" t="s">
        <v>353</v>
      </c>
      <c r="H173" s="1">
        <v>42855</v>
      </c>
      <c r="I173" t="s">
        <v>354</v>
      </c>
      <c r="J173" s="8">
        <v>96249.84</v>
      </c>
      <c r="K173" s="8">
        <v>0</v>
      </c>
      <c r="L173" s="8">
        <v>0</v>
      </c>
      <c r="M173" s="8">
        <v>0</v>
      </c>
      <c r="N173" s="8">
        <v>-447662.33</v>
      </c>
    </row>
    <row r="174" spans="1:14" x14ac:dyDescent="0.25">
      <c r="A174" t="s">
        <v>335</v>
      </c>
      <c r="B174">
        <v>3010219000</v>
      </c>
      <c r="C174" t="s">
        <v>350</v>
      </c>
      <c r="D174">
        <v>634380</v>
      </c>
      <c r="E174" t="s">
        <v>15</v>
      </c>
      <c r="F174">
        <v>635732</v>
      </c>
      <c r="G174" t="s">
        <v>355</v>
      </c>
      <c r="H174" s="1">
        <v>42916</v>
      </c>
      <c r="I174" t="s">
        <v>352</v>
      </c>
      <c r="J174" s="8">
        <v>0</v>
      </c>
      <c r="K174" s="8">
        <v>0</v>
      </c>
      <c r="L174" s="8">
        <v>0</v>
      </c>
      <c r="M174" s="8">
        <v>28442.880000000001</v>
      </c>
      <c r="N174" s="8">
        <v>0</v>
      </c>
    </row>
    <row r="175" spans="1:14" x14ac:dyDescent="0.25">
      <c r="A175" t="s">
        <v>335</v>
      </c>
      <c r="B175">
        <v>3010221010</v>
      </c>
      <c r="C175" t="s">
        <v>336</v>
      </c>
      <c r="D175">
        <v>651322</v>
      </c>
      <c r="E175" t="s">
        <v>15</v>
      </c>
      <c r="F175">
        <v>618256</v>
      </c>
      <c r="G175" t="s">
        <v>356</v>
      </c>
      <c r="H175" s="1">
        <v>42855</v>
      </c>
      <c r="I175" t="s">
        <v>357</v>
      </c>
      <c r="J175" s="8">
        <v>250291.51</v>
      </c>
      <c r="K175" s="8">
        <v>0</v>
      </c>
      <c r="L175" s="8">
        <v>0</v>
      </c>
      <c r="M175" s="8">
        <v>0</v>
      </c>
      <c r="N175" s="8">
        <v>-111252.53</v>
      </c>
    </row>
    <row r="176" spans="1:14" x14ac:dyDescent="0.25">
      <c r="A176" t="s">
        <v>335</v>
      </c>
      <c r="B176">
        <v>3010219000</v>
      </c>
      <c r="C176" t="s">
        <v>350</v>
      </c>
      <c r="D176">
        <v>636882</v>
      </c>
      <c r="E176" t="s">
        <v>15</v>
      </c>
      <c r="F176">
        <v>635732</v>
      </c>
      <c r="G176" t="s">
        <v>358</v>
      </c>
      <c r="H176" s="1">
        <v>42551</v>
      </c>
      <c r="I176" t="s">
        <v>352</v>
      </c>
      <c r="J176" s="8">
        <v>0</v>
      </c>
      <c r="K176" s="8">
        <v>0</v>
      </c>
      <c r="L176" s="8">
        <v>10.96</v>
      </c>
      <c r="M176" s="8">
        <v>0</v>
      </c>
      <c r="N176" s="8">
        <v>0</v>
      </c>
    </row>
    <row r="177" spans="1:14" x14ac:dyDescent="0.25">
      <c r="A177" t="s">
        <v>335</v>
      </c>
      <c r="B177">
        <v>3010219000</v>
      </c>
      <c r="C177" t="s">
        <v>350</v>
      </c>
      <c r="D177">
        <v>636883</v>
      </c>
      <c r="E177" t="s">
        <v>15</v>
      </c>
      <c r="F177">
        <v>635732</v>
      </c>
      <c r="G177" t="s">
        <v>359</v>
      </c>
      <c r="H177" s="1">
        <v>42551</v>
      </c>
      <c r="I177" t="s">
        <v>352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x14ac:dyDescent="0.25">
      <c r="A178" t="s">
        <v>335</v>
      </c>
      <c r="B178">
        <v>3010219000</v>
      </c>
      <c r="C178" t="s">
        <v>350</v>
      </c>
      <c r="D178">
        <v>636887</v>
      </c>
      <c r="E178" t="s">
        <v>15</v>
      </c>
      <c r="F178">
        <v>635732</v>
      </c>
      <c r="G178" t="s">
        <v>360</v>
      </c>
      <c r="H178" s="1">
        <v>42916</v>
      </c>
      <c r="I178" t="s">
        <v>352</v>
      </c>
      <c r="J178" s="8">
        <v>0</v>
      </c>
      <c r="K178" s="8">
        <v>0</v>
      </c>
      <c r="L178" s="8">
        <v>0</v>
      </c>
      <c r="M178" s="8">
        <v>0</v>
      </c>
      <c r="N178" s="8">
        <v>-555.85</v>
      </c>
    </row>
    <row r="179" spans="1:14" x14ac:dyDescent="0.25">
      <c r="A179" t="s">
        <v>335</v>
      </c>
      <c r="B179">
        <v>3010219010</v>
      </c>
      <c r="C179" t="s">
        <v>350</v>
      </c>
      <c r="D179">
        <v>630496</v>
      </c>
      <c r="G179" t="s">
        <v>361</v>
      </c>
      <c r="H179" s="1">
        <v>42916</v>
      </c>
      <c r="I179" t="s">
        <v>362</v>
      </c>
      <c r="J179" s="8">
        <v>0</v>
      </c>
      <c r="K179" s="8">
        <v>0</v>
      </c>
      <c r="L179" s="8">
        <v>0</v>
      </c>
      <c r="M179" s="8">
        <v>0</v>
      </c>
      <c r="N179" s="8">
        <v>-129.47999999999999</v>
      </c>
    </row>
    <row r="180" spans="1:14" x14ac:dyDescent="0.25">
      <c r="A180" t="s">
        <v>335</v>
      </c>
      <c r="B180">
        <v>3010221010</v>
      </c>
      <c r="C180" t="s">
        <v>336</v>
      </c>
      <c r="D180">
        <v>627124</v>
      </c>
      <c r="E180" t="s">
        <v>18</v>
      </c>
      <c r="F180">
        <v>627124</v>
      </c>
      <c r="G180" t="s">
        <v>363</v>
      </c>
      <c r="H180" s="1">
        <v>42909</v>
      </c>
      <c r="I180" t="s">
        <v>342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x14ac:dyDescent="0.25">
      <c r="A181" t="s">
        <v>335</v>
      </c>
      <c r="B181">
        <v>3010219010</v>
      </c>
      <c r="C181" t="s">
        <v>350</v>
      </c>
      <c r="D181">
        <v>631460</v>
      </c>
      <c r="G181" t="s">
        <v>364</v>
      </c>
      <c r="H181" s="1">
        <v>42916</v>
      </c>
      <c r="I181" t="s">
        <v>362</v>
      </c>
      <c r="J181" s="8">
        <v>0</v>
      </c>
      <c r="K181" s="8">
        <v>0</v>
      </c>
      <c r="L181" s="8">
        <v>0</v>
      </c>
      <c r="M181" s="8">
        <v>2085.34</v>
      </c>
      <c r="N181" s="8">
        <v>0</v>
      </c>
    </row>
    <row r="182" spans="1:14" x14ac:dyDescent="0.25">
      <c r="A182" t="s">
        <v>335</v>
      </c>
      <c r="B182">
        <v>3010219000</v>
      </c>
      <c r="C182" t="s">
        <v>350</v>
      </c>
      <c r="D182">
        <v>636915</v>
      </c>
      <c r="E182" t="s">
        <v>15</v>
      </c>
      <c r="F182">
        <v>635732</v>
      </c>
      <c r="G182" t="s">
        <v>365</v>
      </c>
      <c r="H182" s="1">
        <v>42916</v>
      </c>
      <c r="I182" t="s">
        <v>352</v>
      </c>
      <c r="J182" s="8">
        <v>0</v>
      </c>
      <c r="K182" s="8">
        <v>0</v>
      </c>
      <c r="L182" s="8">
        <v>0</v>
      </c>
      <c r="M182" s="8">
        <v>1666.41</v>
      </c>
      <c r="N182" s="8">
        <v>0</v>
      </c>
    </row>
    <row r="183" spans="1:14" x14ac:dyDescent="0.25">
      <c r="A183" t="s">
        <v>335</v>
      </c>
      <c r="B183">
        <v>3010221010</v>
      </c>
      <c r="C183" t="s">
        <v>336</v>
      </c>
      <c r="D183">
        <v>652141</v>
      </c>
      <c r="E183" t="s">
        <v>15</v>
      </c>
      <c r="F183">
        <v>618256</v>
      </c>
      <c r="G183" t="s">
        <v>366</v>
      </c>
      <c r="H183" s="1">
        <v>42855</v>
      </c>
      <c r="I183" t="s">
        <v>367</v>
      </c>
      <c r="J183" s="8">
        <v>128362.62</v>
      </c>
      <c r="K183" s="8">
        <v>0</v>
      </c>
      <c r="L183" s="8">
        <v>0</v>
      </c>
      <c r="M183" s="8">
        <v>0</v>
      </c>
      <c r="N183" s="8">
        <v>-57903.91</v>
      </c>
    </row>
    <row r="184" spans="1:14" x14ac:dyDescent="0.25">
      <c r="A184" t="s">
        <v>335</v>
      </c>
      <c r="B184">
        <v>3010219010</v>
      </c>
      <c r="C184" t="s">
        <v>350</v>
      </c>
      <c r="D184">
        <v>675319</v>
      </c>
      <c r="E184" t="s">
        <v>18</v>
      </c>
      <c r="F184">
        <v>675319</v>
      </c>
      <c r="G184" t="s">
        <v>368</v>
      </c>
      <c r="H184" s="1">
        <v>42916</v>
      </c>
      <c r="I184" t="s">
        <v>362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</row>
    <row r="185" spans="1:14" x14ac:dyDescent="0.25">
      <c r="A185" t="s">
        <v>335</v>
      </c>
      <c r="B185">
        <v>3010219000</v>
      </c>
      <c r="C185" t="s">
        <v>350</v>
      </c>
      <c r="D185">
        <v>675257</v>
      </c>
      <c r="G185" t="s">
        <v>369</v>
      </c>
      <c r="H185" s="1">
        <v>42916</v>
      </c>
      <c r="I185" t="s">
        <v>370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x14ac:dyDescent="0.25">
      <c r="A186" t="s">
        <v>335</v>
      </c>
      <c r="B186">
        <v>3010221010</v>
      </c>
      <c r="C186" t="s">
        <v>336</v>
      </c>
      <c r="D186">
        <v>655634</v>
      </c>
      <c r="E186" t="s">
        <v>15</v>
      </c>
      <c r="F186">
        <v>618256</v>
      </c>
      <c r="G186" t="s">
        <v>371</v>
      </c>
      <c r="H186" s="1">
        <v>42855</v>
      </c>
      <c r="I186" t="s">
        <v>372</v>
      </c>
      <c r="J186" s="8">
        <v>42966.39</v>
      </c>
      <c r="K186" s="8">
        <v>0</v>
      </c>
      <c r="L186" s="8">
        <v>161164.69</v>
      </c>
      <c r="M186" s="8">
        <v>0</v>
      </c>
      <c r="N186" s="8">
        <v>0</v>
      </c>
    </row>
    <row r="187" spans="1:14" x14ac:dyDescent="0.25">
      <c r="A187" t="s">
        <v>335</v>
      </c>
      <c r="B187">
        <v>3010221010</v>
      </c>
      <c r="C187" t="s">
        <v>336</v>
      </c>
      <c r="D187">
        <v>655996</v>
      </c>
      <c r="E187" t="s">
        <v>15</v>
      </c>
      <c r="F187">
        <v>618256</v>
      </c>
      <c r="G187" t="s">
        <v>373</v>
      </c>
      <c r="H187" s="1">
        <v>42855</v>
      </c>
      <c r="I187" t="s">
        <v>374</v>
      </c>
      <c r="J187" s="8">
        <v>17897.240000000002</v>
      </c>
      <c r="K187" s="8">
        <v>0</v>
      </c>
      <c r="L187" s="8">
        <v>6974.64</v>
      </c>
      <c r="M187" s="8">
        <v>0</v>
      </c>
      <c r="N187" s="8">
        <v>0</v>
      </c>
    </row>
    <row r="188" spans="1:14" x14ac:dyDescent="0.25">
      <c r="A188" t="s">
        <v>335</v>
      </c>
      <c r="B188">
        <v>3010221010</v>
      </c>
      <c r="C188" t="s">
        <v>336</v>
      </c>
      <c r="D188">
        <v>656248</v>
      </c>
      <c r="E188" t="s">
        <v>15</v>
      </c>
      <c r="F188">
        <v>618256</v>
      </c>
      <c r="G188" t="s">
        <v>375</v>
      </c>
      <c r="H188" s="1">
        <v>42855</v>
      </c>
      <c r="I188" t="s">
        <v>376</v>
      </c>
      <c r="J188" s="8">
        <v>676810.4</v>
      </c>
      <c r="K188" s="8">
        <v>0</v>
      </c>
      <c r="L188" s="8">
        <v>0</v>
      </c>
      <c r="M188" s="8">
        <v>0</v>
      </c>
      <c r="N188" s="8">
        <v>-876886.05</v>
      </c>
    </row>
    <row r="189" spans="1:14" x14ac:dyDescent="0.25">
      <c r="A189" t="s">
        <v>335</v>
      </c>
      <c r="B189">
        <v>3010219010</v>
      </c>
      <c r="C189" t="s">
        <v>350</v>
      </c>
      <c r="D189">
        <v>675411</v>
      </c>
      <c r="E189" t="s">
        <v>15</v>
      </c>
      <c r="F189">
        <v>675319</v>
      </c>
      <c r="G189" t="s">
        <v>377</v>
      </c>
      <c r="H189" s="1">
        <v>42916</v>
      </c>
      <c r="I189" t="s">
        <v>362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 x14ac:dyDescent="0.25">
      <c r="A190" t="s">
        <v>335</v>
      </c>
      <c r="B190">
        <v>3010222010</v>
      </c>
      <c r="C190" t="s">
        <v>378</v>
      </c>
      <c r="D190">
        <v>673265</v>
      </c>
      <c r="G190" t="s">
        <v>379</v>
      </c>
      <c r="H190" s="1">
        <v>42916</v>
      </c>
      <c r="I190" t="s">
        <v>380</v>
      </c>
      <c r="J190" s="8">
        <v>0</v>
      </c>
      <c r="K190" s="8">
        <v>0</v>
      </c>
      <c r="L190" s="8">
        <v>0</v>
      </c>
      <c r="M190" s="8">
        <v>0</v>
      </c>
      <c r="N190" s="8">
        <v>-3992.87</v>
      </c>
    </row>
    <row r="191" spans="1:14" x14ac:dyDescent="0.25">
      <c r="A191" t="s">
        <v>335</v>
      </c>
      <c r="B191">
        <v>3010219010</v>
      </c>
      <c r="C191" t="s">
        <v>350</v>
      </c>
      <c r="D191">
        <v>675339</v>
      </c>
      <c r="E191" t="s">
        <v>15</v>
      </c>
      <c r="F191">
        <v>675319</v>
      </c>
      <c r="G191" t="s">
        <v>381</v>
      </c>
      <c r="H191" s="1">
        <v>42916</v>
      </c>
      <c r="I191" t="s">
        <v>362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</row>
    <row r="192" spans="1:14" x14ac:dyDescent="0.25">
      <c r="A192" t="s">
        <v>335</v>
      </c>
      <c r="B192">
        <v>3010221010</v>
      </c>
      <c r="C192" t="s">
        <v>336</v>
      </c>
      <c r="D192">
        <v>654225</v>
      </c>
      <c r="E192" t="s">
        <v>15</v>
      </c>
      <c r="F192">
        <v>618256</v>
      </c>
      <c r="G192" t="s">
        <v>382</v>
      </c>
      <c r="H192" s="1">
        <v>42855</v>
      </c>
      <c r="I192" t="s">
        <v>342</v>
      </c>
      <c r="J192" s="8">
        <v>37375.67</v>
      </c>
      <c r="K192" s="8">
        <v>0</v>
      </c>
      <c r="L192" s="8">
        <v>40514.29</v>
      </c>
      <c r="M192" s="8">
        <v>0</v>
      </c>
      <c r="N192" s="8">
        <v>0</v>
      </c>
    </row>
    <row r="193" spans="1:14" x14ac:dyDescent="0.25">
      <c r="A193" t="s">
        <v>335</v>
      </c>
      <c r="B193">
        <v>3010221010</v>
      </c>
      <c r="C193" t="s">
        <v>336</v>
      </c>
      <c r="D193">
        <v>667786</v>
      </c>
      <c r="G193" t="s">
        <v>383</v>
      </c>
      <c r="H193" s="1">
        <v>42794</v>
      </c>
      <c r="I193" t="s">
        <v>384</v>
      </c>
      <c r="J193" s="8">
        <v>0</v>
      </c>
      <c r="K193" s="8">
        <v>0</v>
      </c>
      <c r="L193" s="8">
        <v>0</v>
      </c>
      <c r="M193" s="8">
        <v>0</v>
      </c>
      <c r="N193" s="8">
        <v>-185200.54</v>
      </c>
    </row>
    <row r="194" spans="1:14" x14ac:dyDescent="0.25">
      <c r="A194" t="s">
        <v>335</v>
      </c>
      <c r="B194">
        <v>3010219000</v>
      </c>
      <c r="C194" t="s">
        <v>350</v>
      </c>
      <c r="D194">
        <v>634370</v>
      </c>
      <c r="E194" t="s">
        <v>15</v>
      </c>
      <c r="F194">
        <v>635732</v>
      </c>
      <c r="G194" t="s">
        <v>385</v>
      </c>
      <c r="H194" s="1">
        <v>42551</v>
      </c>
      <c r="I194" t="s">
        <v>352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x14ac:dyDescent="0.25">
      <c r="A195" t="s">
        <v>386</v>
      </c>
      <c r="B195">
        <v>3020001000</v>
      </c>
      <c r="C195" t="s">
        <v>387</v>
      </c>
      <c r="D195">
        <v>669174</v>
      </c>
      <c r="G195" t="s">
        <v>388</v>
      </c>
      <c r="H195" s="1">
        <v>42916</v>
      </c>
      <c r="I195" t="s">
        <v>389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x14ac:dyDescent="0.25">
      <c r="A196" t="s">
        <v>386</v>
      </c>
      <c r="B196">
        <v>3020009000</v>
      </c>
      <c r="C196" t="s">
        <v>390</v>
      </c>
      <c r="D196">
        <v>667941</v>
      </c>
      <c r="G196" t="s">
        <v>391</v>
      </c>
      <c r="H196" s="1">
        <v>42916</v>
      </c>
      <c r="I196" t="s">
        <v>392</v>
      </c>
      <c r="J196" s="8">
        <v>0</v>
      </c>
      <c r="K196" s="8">
        <v>0</v>
      </c>
      <c r="L196" s="8">
        <v>983.96</v>
      </c>
      <c r="M196" s="8">
        <v>0</v>
      </c>
      <c r="N196" s="8">
        <v>0</v>
      </c>
    </row>
    <row r="197" spans="1:14" x14ac:dyDescent="0.25">
      <c r="A197" t="s">
        <v>386</v>
      </c>
      <c r="B197">
        <v>3020003000</v>
      </c>
      <c r="C197" t="s">
        <v>393</v>
      </c>
      <c r="D197">
        <v>668021</v>
      </c>
      <c r="G197" t="s">
        <v>394</v>
      </c>
      <c r="H197" s="1">
        <v>42735</v>
      </c>
      <c r="I197" t="s">
        <v>395</v>
      </c>
      <c r="J197" s="8">
        <v>0</v>
      </c>
      <c r="K197" s="8">
        <v>0</v>
      </c>
      <c r="L197" s="8">
        <v>20385.740000000002</v>
      </c>
      <c r="M197" s="8">
        <v>0</v>
      </c>
      <c r="N197" s="8">
        <v>0</v>
      </c>
    </row>
    <row r="198" spans="1:14" x14ac:dyDescent="0.25">
      <c r="A198" t="s">
        <v>386</v>
      </c>
      <c r="B198">
        <v>3020009000</v>
      </c>
      <c r="C198" t="s">
        <v>390</v>
      </c>
      <c r="D198">
        <v>630544</v>
      </c>
      <c r="E198" t="s">
        <v>18</v>
      </c>
      <c r="F198">
        <v>630544</v>
      </c>
      <c r="G198" t="s">
        <v>396</v>
      </c>
      <c r="H198" s="1">
        <v>42886</v>
      </c>
      <c r="I198" t="s">
        <v>397</v>
      </c>
      <c r="J198" s="8">
        <v>0</v>
      </c>
      <c r="K198" s="8">
        <v>0</v>
      </c>
      <c r="L198" s="8">
        <v>0</v>
      </c>
      <c r="M198" s="8">
        <v>0</v>
      </c>
      <c r="N198" s="8">
        <v>-17718.14</v>
      </c>
    </row>
    <row r="199" spans="1:14" x14ac:dyDescent="0.25">
      <c r="A199" t="s">
        <v>386</v>
      </c>
      <c r="B199">
        <v>3020014050</v>
      </c>
      <c r="C199" t="s">
        <v>398</v>
      </c>
      <c r="D199">
        <v>675318</v>
      </c>
      <c r="G199" t="s">
        <v>399</v>
      </c>
      <c r="H199" s="1">
        <v>42916</v>
      </c>
      <c r="I199" t="s">
        <v>400</v>
      </c>
      <c r="J199" s="8">
        <v>0</v>
      </c>
      <c r="K199" s="8">
        <v>-1741.7</v>
      </c>
      <c r="L199" s="8">
        <v>0</v>
      </c>
      <c r="M199" s="8">
        <v>0</v>
      </c>
      <c r="N199" s="8">
        <v>0</v>
      </c>
    </row>
    <row r="200" spans="1:14" x14ac:dyDescent="0.25">
      <c r="A200" t="s">
        <v>401</v>
      </c>
      <c r="B200">
        <v>3040110000</v>
      </c>
      <c r="C200" t="s">
        <v>402</v>
      </c>
      <c r="D200">
        <v>630188</v>
      </c>
      <c r="G200" t="s">
        <v>403</v>
      </c>
      <c r="H200" s="1">
        <v>42916</v>
      </c>
      <c r="I200" t="s">
        <v>404</v>
      </c>
      <c r="J200" s="8">
        <v>0</v>
      </c>
      <c r="K200" s="8">
        <v>0</v>
      </c>
      <c r="L200" s="8">
        <v>0</v>
      </c>
      <c r="M200" s="8">
        <v>10419.58</v>
      </c>
      <c r="N200" s="8">
        <v>-0.53</v>
      </c>
    </row>
    <row r="201" spans="1:14" x14ac:dyDescent="0.25">
      <c r="A201" t="s">
        <v>401</v>
      </c>
      <c r="B201">
        <v>3040112101</v>
      </c>
      <c r="C201" t="s">
        <v>405</v>
      </c>
      <c r="D201">
        <v>630215</v>
      </c>
      <c r="G201" t="s">
        <v>406</v>
      </c>
      <c r="H201" s="1">
        <v>42855</v>
      </c>
      <c r="I201" t="s">
        <v>407</v>
      </c>
      <c r="J201" s="8">
        <v>0</v>
      </c>
      <c r="K201" s="8">
        <v>0</v>
      </c>
      <c r="L201" s="8">
        <v>0.42</v>
      </c>
      <c r="M201" s="8">
        <v>0</v>
      </c>
      <c r="N201" s="8">
        <v>0</v>
      </c>
    </row>
    <row r="202" spans="1:14" x14ac:dyDescent="0.25">
      <c r="A202" t="s">
        <v>401</v>
      </c>
      <c r="B202">
        <v>3040112040</v>
      </c>
      <c r="C202" t="s">
        <v>405</v>
      </c>
      <c r="D202">
        <v>802522</v>
      </c>
      <c r="G202" t="s">
        <v>408</v>
      </c>
      <c r="H202" s="1">
        <v>42916</v>
      </c>
      <c r="I202" t="s">
        <v>409</v>
      </c>
      <c r="J202" s="8">
        <v>0</v>
      </c>
      <c r="K202" s="8">
        <v>0</v>
      </c>
      <c r="L202" s="8">
        <v>1147.17</v>
      </c>
      <c r="M202" s="8">
        <v>0</v>
      </c>
      <c r="N202" s="8">
        <v>0</v>
      </c>
    </row>
    <row r="203" spans="1:14" x14ac:dyDescent="0.25">
      <c r="A203" t="s">
        <v>401</v>
      </c>
      <c r="B203">
        <v>3040448160</v>
      </c>
      <c r="C203" t="s">
        <v>410</v>
      </c>
      <c r="D203">
        <v>610508</v>
      </c>
      <c r="E203" t="s">
        <v>15</v>
      </c>
      <c r="F203">
        <v>610250</v>
      </c>
      <c r="G203" t="s">
        <v>411</v>
      </c>
      <c r="H203" s="1">
        <v>42916</v>
      </c>
      <c r="I203" t="s">
        <v>412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</row>
    <row r="204" spans="1:14" x14ac:dyDescent="0.25">
      <c r="A204" t="s">
        <v>401</v>
      </c>
      <c r="B204">
        <v>3040912103</v>
      </c>
      <c r="C204" t="s">
        <v>413</v>
      </c>
      <c r="D204">
        <v>610521</v>
      </c>
      <c r="E204" t="s">
        <v>15</v>
      </c>
      <c r="F204">
        <v>610325</v>
      </c>
      <c r="G204" t="s">
        <v>414</v>
      </c>
      <c r="H204" s="1">
        <v>42916</v>
      </c>
      <c r="I204" t="s">
        <v>415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 x14ac:dyDescent="0.25">
      <c r="A205" t="s">
        <v>401</v>
      </c>
      <c r="B205">
        <v>3040118120</v>
      </c>
      <c r="C205" t="s">
        <v>416</v>
      </c>
      <c r="D205">
        <v>630342</v>
      </c>
      <c r="E205" t="s">
        <v>18</v>
      </c>
      <c r="F205">
        <v>630342</v>
      </c>
      <c r="G205" t="s">
        <v>417</v>
      </c>
      <c r="H205" s="1">
        <v>42916</v>
      </c>
      <c r="I205" t="s">
        <v>418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</row>
    <row r="206" spans="1:14" x14ac:dyDescent="0.25">
      <c r="A206" t="s">
        <v>401</v>
      </c>
      <c r="B206">
        <v>3041042253</v>
      </c>
      <c r="C206" t="s">
        <v>419</v>
      </c>
      <c r="D206">
        <v>628682</v>
      </c>
      <c r="G206" t="s">
        <v>420</v>
      </c>
      <c r="H206" s="1">
        <v>42582</v>
      </c>
      <c r="I206" t="s">
        <v>421</v>
      </c>
      <c r="J206" s="8">
        <v>0</v>
      </c>
      <c r="K206" s="8">
        <v>0</v>
      </c>
      <c r="L206" s="8">
        <v>0</v>
      </c>
      <c r="M206" s="8">
        <v>0</v>
      </c>
      <c r="N206" s="8">
        <v>-19884.7</v>
      </c>
    </row>
    <row r="207" spans="1:14" x14ac:dyDescent="0.25">
      <c r="A207" t="s">
        <v>401</v>
      </c>
      <c r="B207">
        <v>3040112111</v>
      </c>
      <c r="C207" t="s">
        <v>405</v>
      </c>
      <c r="D207">
        <v>675337</v>
      </c>
      <c r="G207" t="s">
        <v>422</v>
      </c>
      <c r="H207" s="1">
        <v>42916</v>
      </c>
      <c r="I207" t="s">
        <v>423</v>
      </c>
      <c r="J207" s="8">
        <v>0</v>
      </c>
      <c r="K207" s="8">
        <v>0</v>
      </c>
      <c r="L207" s="8">
        <v>0</v>
      </c>
      <c r="M207" s="8">
        <v>0</v>
      </c>
      <c r="N207" s="8">
        <v>-6040.85</v>
      </c>
    </row>
    <row r="208" spans="1:14" x14ac:dyDescent="0.25">
      <c r="A208" t="s">
        <v>401</v>
      </c>
      <c r="B208">
        <v>3040449030</v>
      </c>
      <c r="C208" t="s">
        <v>424</v>
      </c>
      <c r="D208">
        <v>630401</v>
      </c>
      <c r="G208" t="s">
        <v>425</v>
      </c>
      <c r="H208" s="1">
        <v>42886</v>
      </c>
      <c r="I208" t="s">
        <v>426</v>
      </c>
      <c r="J208" s="8">
        <v>3740.27</v>
      </c>
      <c r="K208" s="8">
        <v>0</v>
      </c>
      <c r="L208" s="8">
        <v>8980.0499999999993</v>
      </c>
      <c r="M208" s="8">
        <v>0</v>
      </c>
      <c r="N208" s="8">
        <v>0</v>
      </c>
    </row>
    <row r="209" spans="1:14" x14ac:dyDescent="0.25">
      <c r="A209" t="s">
        <v>401</v>
      </c>
      <c r="B209">
        <v>3040114500</v>
      </c>
      <c r="C209" t="s">
        <v>427</v>
      </c>
      <c r="D209">
        <v>630467</v>
      </c>
      <c r="E209" t="s">
        <v>18</v>
      </c>
      <c r="F209">
        <v>630467</v>
      </c>
      <c r="G209" t="s">
        <v>428</v>
      </c>
      <c r="H209" s="1">
        <v>42916</v>
      </c>
      <c r="I209" t="s">
        <v>429</v>
      </c>
      <c r="J209" s="8">
        <v>0</v>
      </c>
      <c r="K209" s="8">
        <v>0</v>
      </c>
      <c r="L209" s="8">
        <v>0</v>
      </c>
      <c r="M209" s="8">
        <v>10928.71</v>
      </c>
      <c r="N209" s="8">
        <v>0</v>
      </c>
    </row>
    <row r="210" spans="1:14" x14ac:dyDescent="0.25">
      <c r="A210" t="s">
        <v>401</v>
      </c>
      <c r="B210">
        <v>3040119040</v>
      </c>
      <c r="C210" t="s">
        <v>430</v>
      </c>
      <c r="D210">
        <v>675330</v>
      </c>
      <c r="G210" t="s">
        <v>431</v>
      </c>
      <c r="H210" s="1">
        <v>42916</v>
      </c>
      <c r="I210" t="s">
        <v>432</v>
      </c>
      <c r="J210" s="8">
        <v>0</v>
      </c>
      <c r="K210" s="8">
        <v>0</v>
      </c>
      <c r="L210" s="8">
        <v>0</v>
      </c>
      <c r="M210" s="8">
        <v>10487.43</v>
      </c>
      <c r="N210" s="8">
        <v>0</v>
      </c>
    </row>
    <row r="211" spans="1:14" x14ac:dyDescent="0.25">
      <c r="A211" t="s">
        <v>401</v>
      </c>
      <c r="B211">
        <v>3040114500</v>
      </c>
      <c r="C211" t="s">
        <v>427</v>
      </c>
      <c r="D211">
        <v>610474</v>
      </c>
      <c r="E211" t="s">
        <v>15</v>
      </c>
      <c r="F211">
        <v>610463</v>
      </c>
      <c r="G211" t="s">
        <v>433</v>
      </c>
      <c r="H211" s="1">
        <v>42916</v>
      </c>
      <c r="I211" t="s">
        <v>434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</row>
    <row r="212" spans="1:14" x14ac:dyDescent="0.25">
      <c r="A212" t="s">
        <v>401</v>
      </c>
      <c r="B212">
        <v>3040112041</v>
      </c>
      <c r="C212" t="s">
        <v>405</v>
      </c>
      <c r="D212">
        <v>630506</v>
      </c>
      <c r="G212" t="s">
        <v>435</v>
      </c>
      <c r="H212" s="1">
        <v>42736</v>
      </c>
      <c r="I212" t="s">
        <v>436</v>
      </c>
      <c r="J212" s="8">
        <v>0</v>
      </c>
      <c r="K212" s="8">
        <v>0</v>
      </c>
      <c r="L212" s="8">
        <v>0</v>
      </c>
      <c r="M212" s="8">
        <v>0</v>
      </c>
      <c r="N212" s="8">
        <v>-14945.4</v>
      </c>
    </row>
    <row r="213" spans="1:14" x14ac:dyDescent="0.25">
      <c r="A213" t="s">
        <v>401</v>
      </c>
      <c r="B213">
        <v>3040112018</v>
      </c>
      <c r="C213" t="s">
        <v>405</v>
      </c>
      <c r="D213">
        <v>630258</v>
      </c>
      <c r="G213" t="s">
        <v>437</v>
      </c>
      <c r="H213" s="1">
        <v>42886</v>
      </c>
      <c r="I213" t="s">
        <v>438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x14ac:dyDescent="0.25">
      <c r="A214" t="s">
        <v>401</v>
      </c>
      <c r="B214">
        <v>3040442490</v>
      </c>
      <c r="C214" t="s">
        <v>439</v>
      </c>
      <c r="D214">
        <v>628068</v>
      </c>
      <c r="E214" t="s">
        <v>15</v>
      </c>
      <c r="F214">
        <v>627950</v>
      </c>
      <c r="G214" t="s">
        <v>440</v>
      </c>
      <c r="H214" s="1">
        <v>42582</v>
      </c>
      <c r="I214" t="s">
        <v>441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x14ac:dyDescent="0.25">
      <c r="A215" t="s">
        <v>401</v>
      </c>
      <c r="B215">
        <v>3041042430</v>
      </c>
      <c r="C215" t="s">
        <v>419</v>
      </c>
      <c r="D215">
        <v>627792</v>
      </c>
      <c r="E215" t="s">
        <v>15</v>
      </c>
      <c r="F215">
        <v>627785</v>
      </c>
      <c r="G215" t="s">
        <v>442</v>
      </c>
      <c r="H215" s="1">
        <v>42185</v>
      </c>
      <c r="I215" t="s">
        <v>374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x14ac:dyDescent="0.25">
      <c r="A216" t="s">
        <v>401</v>
      </c>
      <c r="B216">
        <v>3041042430</v>
      </c>
      <c r="C216" t="s">
        <v>419</v>
      </c>
      <c r="D216">
        <v>627794</v>
      </c>
      <c r="E216" t="s">
        <v>15</v>
      </c>
      <c r="F216">
        <v>627785</v>
      </c>
      <c r="G216" t="s">
        <v>442</v>
      </c>
      <c r="H216" s="1">
        <v>42185</v>
      </c>
      <c r="I216" t="s">
        <v>374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</row>
    <row r="217" spans="1:14" x14ac:dyDescent="0.25">
      <c r="A217" t="s">
        <v>401</v>
      </c>
      <c r="B217">
        <v>3040449030</v>
      </c>
      <c r="C217" t="s">
        <v>424</v>
      </c>
      <c r="D217">
        <v>627795</v>
      </c>
      <c r="E217" t="s">
        <v>15</v>
      </c>
      <c r="F217">
        <v>627785</v>
      </c>
      <c r="G217" t="s">
        <v>443</v>
      </c>
      <c r="H217" s="1">
        <v>42551</v>
      </c>
      <c r="I217" t="s">
        <v>444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</row>
    <row r="218" spans="1:14" x14ac:dyDescent="0.25">
      <c r="A218" t="s">
        <v>401</v>
      </c>
      <c r="B218">
        <v>3041042093</v>
      </c>
      <c r="C218" t="s">
        <v>419</v>
      </c>
      <c r="D218">
        <v>627816</v>
      </c>
      <c r="E218" t="s">
        <v>15</v>
      </c>
      <c r="F218">
        <v>627785</v>
      </c>
      <c r="G218" t="s">
        <v>445</v>
      </c>
      <c r="H218" s="1">
        <v>42551</v>
      </c>
      <c r="I218" t="s">
        <v>446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</row>
    <row r="219" spans="1:14" x14ac:dyDescent="0.25">
      <c r="A219" t="s">
        <v>401</v>
      </c>
      <c r="B219">
        <v>3040123201</v>
      </c>
      <c r="C219" t="s">
        <v>447</v>
      </c>
      <c r="D219">
        <v>627823</v>
      </c>
      <c r="G219" t="s">
        <v>448</v>
      </c>
      <c r="H219" s="1">
        <v>42643</v>
      </c>
      <c r="I219" t="s">
        <v>449</v>
      </c>
      <c r="J219" s="8">
        <v>0</v>
      </c>
      <c r="K219" s="8">
        <v>0</v>
      </c>
      <c r="L219" s="8">
        <v>1588.21</v>
      </c>
      <c r="M219" s="8">
        <v>0</v>
      </c>
      <c r="N219" s="8">
        <v>0</v>
      </c>
    </row>
    <row r="220" spans="1:14" x14ac:dyDescent="0.25">
      <c r="A220" t="s">
        <v>401</v>
      </c>
      <c r="B220">
        <v>3041033090</v>
      </c>
      <c r="C220" t="s">
        <v>450</v>
      </c>
      <c r="D220">
        <v>627830</v>
      </c>
      <c r="E220" t="s">
        <v>15</v>
      </c>
      <c r="F220">
        <v>627785</v>
      </c>
      <c r="G220" t="s">
        <v>451</v>
      </c>
      <c r="H220" s="1">
        <v>42916</v>
      </c>
      <c r="I220" t="s">
        <v>452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</row>
    <row r="221" spans="1:14" x14ac:dyDescent="0.25">
      <c r="A221" t="s">
        <v>401</v>
      </c>
      <c r="B221">
        <v>3040448200</v>
      </c>
      <c r="C221" t="s">
        <v>410</v>
      </c>
      <c r="D221">
        <v>627920</v>
      </c>
      <c r="E221" t="s">
        <v>15</v>
      </c>
      <c r="F221">
        <v>627217</v>
      </c>
      <c r="G221" t="s">
        <v>453</v>
      </c>
      <c r="H221" s="1">
        <v>42916</v>
      </c>
      <c r="I221" t="s">
        <v>454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</row>
    <row r="222" spans="1:14" x14ac:dyDescent="0.25">
      <c r="A222" t="s">
        <v>401</v>
      </c>
      <c r="B222">
        <v>3040442490</v>
      </c>
      <c r="C222" t="s">
        <v>439</v>
      </c>
      <c r="D222">
        <v>627950</v>
      </c>
      <c r="E222" t="s">
        <v>18</v>
      </c>
      <c r="F222">
        <v>627950</v>
      </c>
      <c r="G222" t="s">
        <v>455</v>
      </c>
      <c r="H222" s="1">
        <v>42582</v>
      </c>
      <c r="I222" t="s">
        <v>441</v>
      </c>
      <c r="J222" s="8">
        <v>0</v>
      </c>
      <c r="K222" s="8">
        <v>0</v>
      </c>
      <c r="L222" s="8">
        <v>0</v>
      </c>
      <c r="M222" s="8">
        <v>0</v>
      </c>
      <c r="N222" s="8">
        <v>-0.01</v>
      </c>
    </row>
    <row r="223" spans="1:14" x14ac:dyDescent="0.25">
      <c r="A223" t="s">
        <v>401</v>
      </c>
      <c r="B223">
        <v>3040447100</v>
      </c>
      <c r="C223" t="s">
        <v>456</v>
      </c>
      <c r="D223">
        <v>610522</v>
      </c>
      <c r="E223" t="s">
        <v>15</v>
      </c>
      <c r="F223">
        <v>610325</v>
      </c>
      <c r="G223" t="s">
        <v>457</v>
      </c>
      <c r="H223" s="1">
        <v>42916</v>
      </c>
      <c r="I223" t="s">
        <v>458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</row>
    <row r="224" spans="1:14" x14ac:dyDescent="0.25">
      <c r="A224" t="s">
        <v>401</v>
      </c>
      <c r="B224">
        <v>3040122250</v>
      </c>
      <c r="C224" t="s">
        <v>459</v>
      </c>
      <c r="D224">
        <v>628006</v>
      </c>
      <c r="E224" t="s">
        <v>18</v>
      </c>
      <c r="F224">
        <v>628006</v>
      </c>
      <c r="G224" t="s">
        <v>460</v>
      </c>
      <c r="H224" s="1">
        <v>42916</v>
      </c>
      <c r="I224" t="s">
        <v>352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 x14ac:dyDescent="0.25">
      <c r="A225" t="s">
        <v>401</v>
      </c>
      <c r="B225">
        <v>3040121200</v>
      </c>
      <c r="C225" t="s">
        <v>461</v>
      </c>
      <c r="D225">
        <v>629039</v>
      </c>
      <c r="G225" t="s">
        <v>462</v>
      </c>
      <c r="H225" s="1">
        <v>42886</v>
      </c>
      <c r="I225" t="s">
        <v>463</v>
      </c>
      <c r="J225" s="8">
        <v>209.8</v>
      </c>
      <c r="K225" s="8">
        <v>0</v>
      </c>
      <c r="L225" s="8">
        <v>151.02000000000001</v>
      </c>
      <c r="M225" s="8">
        <v>0</v>
      </c>
      <c r="N225" s="8">
        <v>0</v>
      </c>
    </row>
    <row r="226" spans="1:14" x14ac:dyDescent="0.25">
      <c r="A226" t="s">
        <v>401</v>
      </c>
      <c r="B226">
        <v>3040449070</v>
      </c>
      <c r="C226" t="s">
        <v>424</v>
      </c>
      <c r="D226">
        <v>628069</v>
      </c>
      <c r="E226" t="s">
        <v>15</v>
      </c>
      <c r="F226">
        <v>627950</v>
      </c>
      <c r="G226" t="s">
        <v>464</v>
      </c>
      <c r="H226" s="1">
        <v>42582</v>
      </c>
      <c r="I226" t="s">
        <v>465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</row>
    <row r="227" spans="1:14" x14ac:dyDescent="0.25">
      <c r="A227" t="s">
        <v>401</v>
      </c>
      <c r="B227">
        <v>3040442490</v>
      </c>
      <c r="C227" t="s">
        <v>439</v>
      </c>
      <c r="D227">
        <v>628070</v>
      </c>
      <c r="E227" t="s">
        <v>15</v>
      </c>
      <c r="F227">
        <v>627950</v>
      </c>
      <c r="G227" t="s">
        <v>466</v>
      </c>
      <c r="H227" s="1">
        <v>42582</v>
      </c>
      <c r="I227" t="s">
        <v>441</v>
      </c>
      <c r="J227" s="8">
        <v>0</v>
      </c>
      <c r="K227" s="8">
        <v>0</v>
      </c>
      <c r="L227" s="8">
        <v>0</v>
      </c>
      <c r="M227" s="8">
        <v>0</v>
      </c>
      <c r="N227" s="8">
        <v>-292000</v>
      </c>
    </row>
    <row r="228" spans="1:14" x14ac:dyDescent="0.25">
      <c r="A228" t="s">
        <v>401</v>
      </c>
      <c r="B228">
        <v>3040442550</v>
      </c>
      <c r="C228" t="s">
        <v>439</v>
      </c>
      <c r="D228">
        <v>628071</v>
      </c>
      <c r="E228" t="s">
        <v>15</v>
      </c>
      <c r="F228">
        <v>627950</v>
      </c>
      <c r="G228" t="s">
        <v>467</v>
      </c>
      <c r="H228" s="1">
        <v>42582</v>
      </c>
      <c r="I228" t="s">
        <v>468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</row>
    <row r="229" spans="1:14" x14ac:dyDescent="0.25">
      <c r="A229" t="s">
        <v>401</v>
      </c>
      <c r="B229">
        <v>3040133640</v>
      </c>
      <c r="C229" t="s">
        <v>469</v>
      </c>
      <c r="D229">
        <v>628072</v>
      </c>
      <c r="E229" t="s">
        <v>15</v>
      </c>
      <c r="F229">
        <v>627950</v>
      </c>
      <c r="G229" t="s">
        <v>470</v>
      </c>
      <c r="H229" s="1">
        <v>42216</v>
      </c>
      <c r="I229" t="s">
        <v>471</v>
      </c>
      <c r="J229" s="8">
        <v>0</v>
      </c>
      <c r="K229" s="8">
        <v>0</v>
      </c>
      <c r="L229" s="8">
        <v>0</v>
      </c>
      <c r="M229" s="8">
        <v>0</v>
      </c>
      <c r="N229" s="8">
        <v>-0.01</v>
      </c>
    </row>
    <row r="230" spans="1:14" x14ac:dyDescent="0.25">
      <c r="A230" t="s">
        <v>401</v>
      </c>
      <c r="B230">
        <v>3040112018</v>
      </c>
      <c r="C230" t="s">
        <v>405</v>
      </c>
      <c r="D230">
        <v>628476</v>
      </c>
      <c r="E230" t="s">
        <v>15</v>
      </c>
      <c r="F230">
        <v>624844</v>
      </c>
      <c r="G230" t="s">
        <v>472</v>
      </c>
      <c r="H230" s="1">
        <v>42886</v>
      </c>
      <c r="I230" t="s">
        <v>473</v>
      </c>
      <c r="J230" s="8">
        <v>173</v>
      </c>
      <c r="K230" s="8">
        <v>0</v>
      </c>
      <c r="L230" s="8">
        <v>0</v>
      </c>
      <c r="M230" s="8">
        <v>0</v>
      </c>
      <c r="N230" s="8">
        <v>0</v>
      </c>
    </row>
    <row r="231" spans="1:14" x14ac:dyDescent="0.25">
      <c r="A231" t="s">
        <v>401</v>
      </c>
      <c r="B231">
        <v>3040112018</v>
      </c>
      <c r="C231" t="s">
        <v>405</v>
      </c>
      <c r="D231">
        <v>610551</v>
      </c>
      <c r="E231" t="s">
        <v>18</v>
      </c>
      <c r="F231">
        <v>610551</v>
      </c>
      <c r="G231" t="s">
        <v>474</v>
      </c>
      <c r="H231" s="1">
        <v>42916</v>
      </c>
      <c r="I231" t="s">
        <v>438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</row>
    <row r="232" spans="1:14" x14ac:dyDescent="0.25">
      <c r="A232" t="s">
        <v>401</v>
      </c>
      <c r="B232">
        <v>3040448160</v>
      </c>
      <c r="C232" t="s">
        <v>410</v>
      </c>
      <c r="D232">
        <v>628681</v>
      </c>
      <c r="E232" t="s">
        <v>15</v>
      </c>
      <c r="F232">
        <v>627217</v>
      </c>
      <c r="G232" t="s">
        <v>475</v>
      </c>
      <c r="H232" s="1">
        <v>42916</v>
      </c>
      <c r="I232" t="s">
        <v>412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</row>
    <row r="233" spans="1:14" x14ac:dyDescent="0.25">
      <c r="A233" t="s">
        <v>401</v>
      </c>
      <c r="B233">
        <v>3040119010</v>
      </c>
      <c r="C233" t="s">
        <v>430</v>
      </c>
      <c r="D233">
        <v>630843</v>
      </c>
      <c r="G233" t="s">
        <v>476</v>
      </c>
      <c r="H233" s="1">
        <v>42916</v>
      </c>
      <c r="I233" t="s">
        <v>477</v>
      </c>
      <c r="J233" s="8">
        <v>0</v>
      </c>
      <c r="K233" s="8">
        <v>0</v>
      </c>
      <c r="L233" s="8">
        <v>37.64</v>
      </c>
      <c r="M233" s="8">
        <v>46250</v>
      </c>
      <c r="N233" s="8">
        <v>0</v>
      </c>
    </row>
    <row r="234" spans="1:14" x14ac:dyDescent="0.25">
      <c r="A234" t="s">
        <v>401</v>
      </c>
      <c r="B234">
        <v>3040448070</v>
      </c>
      <c r="C234" t="s">
        <v>410</v>
      </c>
      <c r="D234">
        <v>628696</v>
      </c>
      <c r="E234" t="s">
        <v>15</v>
      </c>
      <c r="F234">
        <v>627217</v>
      </c>
      <c r="G234" t="s">
        <v>478</v>
      </c>
      <c r="H234" s="1">
        <v>42916</v>
      </c>
      <c r="I234" t="s">
        <v>479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 x14ac:dyDescent="0.25">
      <c r="A235" t="s">
        <v>401</v>
      </c>
      <c r="B235">
        <v>3040448100</v>
      </c>
      <c r="C235" t="s">
        <v>410</v>
      </c>
      <c r="D235">
        <v>627988</v>
      </c>
      <c r="E235" t="s">
        <v>15</v>
      </c>
      <c r="F235">
        <v>627217</v>
      </c>
      <c r="G235" t="s">
        <v>480</v>
      </c>
      <c r="H235" s="1">
        <v>42916</v>
      </c>
      <c r="I235" t="s">
        <v>481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</row>
    <row r="236" spans="1:14" x14ac:dyDescent="0.25">
      <c r="A236" t="s">
        <v>401</v>
      </c>
      <c r="B236">
        <v>3040112018</v>
      </c>
      <c r="C236" t="s">
        <v>405</v>
      </c>
      <c r="D236">
        <v>610463</v>
      </c>
      <c r="E236" t="s">
        <v>18</v>
      </c>
      <c r="F236">
        <v>610463</v>
      </c>
      <c r="G236" t="s">
        <v>482</v>
      </c>
      <c r="H236" s="1">
        <v>42916</v>
      </c>
      <c r="I236" t="s">
        <v>483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</row>
    <row r="237" spans="1:14" x14ac:dyDescent="0.25">
      <c r="A237" t="s">
        <v>401</v>
      </c>
      <c r="B237">
        <v>3040112018</v>
      </c>
      <c r="C237" t="s">
        <v>405</v>
      </c>
      <c r="D237">
        <v>610465</v>
      </c>
      <c r="E237" t="s">
        <v>15</v>
      </c>
      <c r="F237">
        <v>610463</v>
      </c>
      <c r="G237" t="s">
        <v>484</v>
      </c>
      <c r="H237" s="1">
        <v>42916</v>
      </c>
      <c r="I237" t="s">
        <v>485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</row>
    <row r="238" spans="1:14" x14ac:dyDescent="0.25">
      <c r="A238" t="s">
        <v>401</v>
      </c>
      <c r="B238">
        <v>3040112018</v>
      </c>
      <c r="C238" t="s">
        <v>405</v>
      </c>
      <c r="D238">
        <v>610464</v>
      </c>
      <c r="E238" t="s">
        <v>15</v>
      </c>
      <c r="F238">
        <v>610463</v>
      </c>
      <c r="G238" t="s">
        <v>486</v>
      </c>
      <c r="H238" s="1">
        <v>42916</v>
      </c>
      <c r="I238" t="s">
        <v>483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</row>
    <row r="239" spans="1:14" x14ac:dyDescent="0.25">
      <c r="A239" t="s">
        <v>401</v>
      </c>
      <c r="B239">
        <v>3040442460</v>
      </c>
      <c r="C239" t="s">
        <v>439</v>
      </c>
      <c r="D239">
        <v>631790</v>
      </c>
      <c r="G239" t="s">
        <v>487</v>
      </c>
      <c r="H239" s="1">
        <v>42916</v>
      </c>
      <c r="I239" t="s">
        <v>488</v>
      </c>
      <c r="J239" s="8">
        <v>0</v>
      </c>
      <c r="K239" s="8">
        <v>0</v>
      </c>
      <c r="L239" s="8">
        <v>8795.86</v>
      </c>
      <c r="M239" s="8">
        <v>0</v>
      </c>
      <c r="N239" s="8">
        <v>0</v>
      </c>
    </row>
    <row r="240" spans="1:14" x14ac:dyDescent="0.25">
      <c r="A240" t="s">
        <v>401</v>
      </c>
      <c r="B240">
        <v>3040123300</v>
      </c>
      <c r="C240" t="s">
        <v>447</v>
      </c>
      <c r="D240">
        <v>631923</v>
      </c>
      <c r="G240" t="s">
        <v>489</v>
      </c>
      <c r="H240" s="1">
        <v>42855</v>
      </c>
      <c r="I240" t="s">
        <v>490</v>
      </c>
      <c r="J240" s="8">
        <v>0</v>
      </c>
      <c r="K240" s="8">
        <v>-21418.13</v>
      </c>
      <c r="L240" s="8">
        <v>0</v>
      </c>
      <c r="M240" s="8">
        <v>0</v>
      </c>
      <c r="N240" s="8">
        <v>0</v>
      </c>
    </row>
    <row r="241" spans="1:14" x14ac:dyDescent="0.25">
      <c r="A241" t="s">
        <v>401</v>
      </c>
      <c r="B241">
        <v>3040431000</v>
      </c>
      <c r="C241" t="s">
        <v>213</v>
      </c>
      <c r="D241">
        <v>632009</v>
      </c>
      <c r="E241" t="s">
        <v>15</v>
      </c>
      <c r="F241">
        <v>661536</v>
      </c>
      <c r="G241" t="s">
        <v>491</v>
      </c>
      <c r="H241" s="1">
        <v>42674</v>
      </c>
      <c r="I241" t="s">
        <v>160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</row>
    <row r="242" spans="1:14" x14ac:dyDescent="0.25">
      <c r="A242" t="s">
        <v>401</v>
      </c>
      <c r="B242">
        <v>3040443600</v>
      </c>
      <c r="C242" t="s">
        <v>492</v>
      </c>
      <c r="D242">
        <v>632038</v>
      </c>
      <c r="G242" t="s">
        <v>493</v>
      </c>
      <c r="H242" s="1">
        <v>42916</v>
      </c>
      <c r="I242" t="s">
        <v>494</v>
      </c>
      <c r="J242" s="8">
        <v>0</v>
      </c>
      <c r="K242" s="8">
        <v>0</v>
      </c>
      <c r="L242" s="8">
        <v>0</v>
      </c>
      <c r="M242" s="8">
        <v>3890.28</v>
      </c>
      <c r="N242" s="8">
        <v>0</v>
      </c>
    </row>
    <row r="243" spans="1:14" x14ac:dyDescent="0.25">
      <c r="A243" t="s">
        <v>401</v>
      </c>
      <c r="B243">
        <v>3040112181</v>
      </c>
      <c r="C243" t="s">
        <v>405</v>
      </c>
      <c r="D243">
        <v>632079</v>
      </c>
      <c r="E243" t="s">
        <v>15</v>
      </c>
      <c r="F243">
        <v>632082</v>
      </c>
      <c r="G243" t="s">
        <v>495</v>
      </c>
      <c r="H243" s="1">
        <v>42551</v>
      </c>
      <c r="I243" t="s">
        <v>496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</row>
    <row r="244" spans="1:14" x14ac:dyDescent="0.25">
      <c r="A244" t="s">
        <v>401</v>
      </c>
      <c r="B244">
        <v>3040112181</v>
      </c>
      <c r="C244" t="s">
        <v>405</v>
      </c>
      <c r="D244">
        <v>632081</v>
      </c>
      <c r="E244" t="s">
        <v>15</v>
      </c>
      <c r="F244">
        <v>632082</v>
      </c>
      <c r="G244" t="s">
        <v>497</v>
      </c>
      <c r="H244" s="1">
        <v>42916</v>
      </c>
      <c r="I244" t="s">
        <v>496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</row>
    <row r="245" spans="1:14" x14ac:dyDescent="0.25">
      <c r="A245" t="s">
        <v>401</v>
      </c>
      <c r="B245">
        <v>3040126000</v>
      </c>
      <c r="C245" t="s">
        <v>498</v>
      </c>
      <c r="D245">
        <v>630571</v>
      </c>
      <c r="G245" t="s">
        <v>499</v>
      </c>
      <c r="H245" s="1">
        <v>42916</v>
      </c>
      <c r="I245" t="s">
        <v>500</v>
      </c>
      <c r="J245" s="8">
        <v>0</v>
      </c>
      <c r="K245" s="8">
        <v>0</v>
      </c>
      <c r="L245" s="8">
        <v>2412.87</v>
      </c>
      <c r="M245" s="8">
        <v>0</v>
      </c>
      <c r="N245" s="8">
        <v>0</v>
      </c>
    </row>
    <row r="246" spans="1:14" x14ac:dyDescent="0.25">
      <c r="A246" t="s">
        <v>401</v>
      </c>
      <c r="B246">
        <v>3040803000</v>
      </c>
      <c r="C246" t="s">
        <v>501</v>
      </c>
      <c r="D246">
        <v>632129</v>
      </c>
      <c r="E246" t="s">
        <v>18</v>
      </c>
      <c r="F246">
        <v>632129</v>
      </c>
      <c r="G246" t="s">
        <v>502</v>
      </c>
      <c r="H246" s="1">
        <v>42916</v>
      </c>
      <c r="I246" t="s">
        <v>503</v>
      </c>
      <c r="J246" s="8">
        <v>71919.77</v>
      </c>
      <c r="K246" s="8">
        <v>0</v>
      </c>
      <c r="L246" s="8">
        <v>3810146.65</v>
      </c>
      <c r="M246" s="8">
        <v>-895674.29</v>
      </c>
      <c r="N246" s="8">
        <v>0</v>
      </c>
    </row>
    <row r="247" spans="1:14" x14ac:dyDescent="0.25">
      <c r="A247" t="s">
        <v>401</v>
      </c>
      <c r="B247">
        <v>3040912133</v>
      </c>
      <c r="C247" t="s">
        <v>413</v>
      </c>
      <c r="D247">
        <v>631666</v>
      </c>
      <c r="E247" t="s">
        <v>18</v>
      </c>
      <c r="F247">
        <v>631666</v>
      </c>
      <c r="G247" t="s">
        <v>504</v>
      </c>
      <c r="H247" s="1">
        <v>42916</v>
      </c>
      <c r="I247" t="s">
        <v>505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</row>
    <row r="248" spans="1:14" x14ac:dyDescent="0.25">
      <c r="A248" t="s">
        <v>401</v>
      </c>
      <c r="B248">
        <v>3040116000</v>
      </c>
      <c r="C248" t="s">
        <v>506</v>
      </c>
      <c r="D248">
        <v>632275</v>
      </c>
      <c r="G248" t="s">
        <v>507</v>
      </c>
      <c r="H248" s="1">
        <v>42916</v>
      </c>
      <c r="I248" t="s">
        <v>508</v>
      </c>
      <c r="J248" s="8">
        <v>142.03</v>
      </c>
      <c r="K248" s="8">
        <v>-6939.08</v>
      </c>
      <c r="L248" s="8">
        <v>0</v>
      </c>
      <c r="M248" s="8">
        <v>4995</v>
      </c>
      <c r="N248" s="8">
        <v>0</v>
      </c>
    </row>
    <row r="249" spans="1:14" x14ac:dyDescent="0.25">
      <c r="A249" t="s">
        <v>401</v>
      </c>
      <c r="B249">
        <v>3040920000</v>
      </c>
      <c r="C249" t="s">
        <v>509</v>
      </c>
      <c r="D249">
        <v>802512</v>
      </c>
      <c r="G249" t="s">
        <v>510</v>
      </c>
      <c r="H249" s="1">
        <v>42916</v>
      </c>
      <c r="I249" t="s">
        <v>511</v>
      </c>
      <c r="J249" s="8">
        <v>0</v>
      </c>
      <c r="K249" s="8">
        <v>0</v>
      </c>
      <c r="L249" s="8">
        <v>0.08</v>
      </c>
      <c r="M249" s="8">
        <v>0</v>
      </c>
      <c r="N249" s="8">
        <v>0</v>
      </c>
    </row>
    <row r="250" spans="1:14" x14ac:dyDescent="0.25">
      <c r="A250" t="s">
        <v>401</v>
      </c>
      <c r="B250">
        <v>3040443500</v>
      </c>
      <c r="C250" t="s">
        <v>492</v>
      </c>
      <c r="D250">
        <v>610438</v>
      </c>
      <c r="E250" t="s">
        <v>15</v>
      </c>
      <c r="F250">
        <v>610325</v>
      </c>
      <c r="G250" t="s">
        <v>512</v>
      </c>
      <c r="H250" s="1">
        <v>42916</v>
      </c>
      <c r="I250" t="s">
        <v>513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</row>
    <row r="251" spans="1:14" x14ac:dyDescent="0.25">
      <c r="A251" t="s">
        <v>401</v>
      </c>
      <c r="B251">
        <v>3040449030</v>
      </c>
      <c r="C251" t="s">
        <v>424</v>
      </c>
      <c r="D251">
        <v>632347</v>
      </c>
      <c r="G251" t="s">
        <v>514</v>
      </c>
      <c r="H251" s="1">
        <v>42886</v>
      </c>
      <c r="I251" t="s">
        <v>515</v>
      </c>
      <c r="J251" s="8">
        <v>0</v>
      </c>
      <c r="K251" s="8">
        <v>0</v>
      </c>
      <c r="L251" s="8">
        <v>0</v>
      </c>
      <c r="M251" s="8">
        <v>0</v>
      </c>
      <c r="N251" s="8">
        <v>-11780.1</v>
      </c>
    </row>
    <row r="252" spans="1:14" x14ac:dyDescent="0.25">
      <c r="A252" t="s">
        <v>401</v>
      </c>
      <c r="B252">
        <v>3040912043</v>
      </c>
      <c r="C252" t="s">
        <v>413</v>
      </c>
      <c r="D252">
        <v>632364</v>
      </c>
      <c r="E252" t="s">
        <v>18</v>
      </c>
      <c r="F252">
        <v>632364</v>
      </c>
      <c r="G252" t="s">
        <v>516</v>
      </c>
      <c r="H252" s="1">
        <v>42916</v>
      </c>
      <c r="I252" t="s">
        <v>517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</row>
    <row r="253" spans="1:14" x14ac:dyDescent="0.25">
      <c r="A253" t="s">
        <v>401</v>
      </c>
      <c r="B253">
        <v>3040912043</v>
      </c>
      <c r="C253" t="s">
        <v>413</v>
      </c>
      <c r="D253">
        <v>632365</v>
      </c>
      <c r="E253" t="s">
        <v>15</v>
      </c>
      <c r="F253">
        <v>632364</v>
      </c>
      <c r="G253" t="s">
        <v>518</v>
      </c>
      <c r="H253" s="1">
        <v>42916</v>
      </c>
      <c r="I253" t="s">
        <v>517</v>
      </c>
      <c r="J253" s="8">
        <v>0</v>
      </c>
      <c r="K253" s="8">
        <v>0</v>
      </c>
      <c r="L253" s="8">
        <v>5.5</v>
      </c>
      <c r="M253" s="8">
        <v>0</v>
      </c>
      <c r="N253" s="8">
        <v>0</v>
      </c>
    </row>
    <row r="254" spans="1:14" x14ac:dyDescent="0.25">
      <c r="A254" t="s">
        <v>401</v>
      </c>
      <c r="B254">
        <v>3040912043</v>
      </c>
      <c r="C254" t="s">
        <v>413</v>
      </c>
      <c r="D254">
        <v>632369</v>
      </c>
      <c r="E254" t="s">
        <v>15</v>
      </c>
      <c r="F254">
        <v>632364</v>
      </c>
      <c r="G254" t="s">
        <v>519</v>
      </c>
      <c r="H254" s="1">
        <v>42551</v>
      </c>
      <c r="I254" t="s">
        <v>517</v>
      </c>
      <c r="J254" s="8">
        <v>85.65</v>
      </c>
      <c r="K254" s="8">
        <v>0</v>
      </c>
      <c r="L254" s="8">
        <v>0</v>
      </c>
      <c r="M254" s="8">
        <v>0</v>
      </c>
      <c r="N254" s="8">
        <v>0</v>
      </c>
    </row>
    <row r="255" spans="1:14" x14ac:dyDescent="0.25">
      <c r="A255" t="s">
        <v>401</v>
      </c>
      <c r="B255">
        <v>3041042430</v>
      </c>
      <c r="C255" t="s">
        <v>419</v>
      </c>
      <c r="D255">
        <v>632401</v>
      </c>
      <c r="E255" t="s">
        <v>15</v>
      </c>
      <c r="F255">
        <v>632297</v>
      </c>
      <c r="G255" t="s">
        <v>520</v>
      </c>
      <c r="H255" s="1">
        <v>42916</v>
      </c>
      <c r="I255" t="s">
        <v>374</v>
      </c>
      <c r="J255" s="8">
        <v>110.97</v>
      </c>
      <c r="K255" s="8">
        <v>0</v>
      </c>
      <c r="L255" s="8">
        <v>1305.1300000000001</v>
      </c>
      <c r="M255" s="8">
        <v>0</v>
      </c>
      <c r="N255" s="8">
        <v>0</v>
      </c>
    </row>
    <row r="256" spans="1:14" x14ac:dyDescent="0.25">
      <c r="A256" t="s">
        <v>401</v>
      </c>
      <c r="B256">
        <v>3040112181</v>
      </c>
      <c r="C256" t="s">
        <v>405</v>
      </c>
      <c r="D256">
        <v>632082</v>
      </c>
      <c r="E256" t="s">
        <v>18</v>
      </c>
      <c r="F256">
        <v>632082</v>
      </c>
      <c r="G256" t="s">
        <v>521</v>
      </c>
      <c r="H256" s="1">
        <v>42916</v>
      </c>
      <c r="I256" t="s">
        <v>496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</row>
    <row r="257" spans="1:14" x14ac:dyDescent="0.25">
      <c r="A257" t="s">
        <v>401</v>
      </c>
      <c r="B257">
        <v>3040119040</v>
      </c>
      <c r="C257" t="s">
        <v>430</v>
      </c>
      <c r="D257">
        <v>631335</v>
      </c>
      <c r="G257" t="s">
        <v>522</v>
      </c>
      <c r="H257" s="1">
        <v>42886</v>
      </c>
      <c r="I257" t="s">
        <v>523</v>
      </c>
      <c r="J257" s="8">
        <v>0</v>
      </c>
      <c r="K257" s="8">
        <v>0</v>
      </c>
      <c r="L257" s="8">
        <v>0</v>
      </c>
      <c r="M257" s="8">
        <v>2263.34</v>
      </c>
      <c r="N257" s="8">
        <v>0</v>
      </c>
    </row>
    <row r="258" spans="1:14" x14ac:dyDescent="0.25">
      <c r="A258" t="s">
        <v>401</v>
      </c>
      <c r="B258">
        <v>3040126000</v>
      </c>
      <c r="C258" t="s">
        <v>498</v>
      </c>
      <c r="D258">
        <v>630564</v>
      </c>
      <c r="G258" t="s">
        <v>524</v>
      </c>
      <c r="H258" s="1">
        <v>42902</v>
      </c>
      <c r="I258" t="s">
        <v>500</v>
      </c>
      <c r="J258" s="8">
        <v>0</v>
      </c>
      <c r="K258" s="8">
        <v>0</v>
      </c>
      <c r="L258" s="8">
        <v>0</v>
      </c>
      <c r="M258" s="8">
        <v>0</v>
      </c>
      <c r="N258" s="8">
        <v>-2159.02</v>
      </c>
    </row>
    <row r="259" spans="1:14" x14ac:dyDescent="0.25">
      <c r="A259" t="s">
        <v>401</v>
      </c>
      <c r="B259">
        <v>3040112018</v>
      </c>
      <c r="C259" t="s">
        <v>405</v>
      </c>
      <c r="D259">
        <v>627791</v>
      </c>
      <c r="E259" t="s">
        <v>15</v>
      </c>
      <c r="F259">
        <v>627785</v>
      </c>
      <c r="G259" t="s">
        <v>525</v>
      </c>
      <c r="H259" s="1">
        <v>42916</v>
      </c>
      <c r="I259" t="s">
        <v>526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</row>
    <row r="260" spans="1:14" x14ac:dyDescent="0.25">
      <c r="A260" t="s">
        <v>401</v>
      </c>
      <c r="B260">
        <v>3040440000</v>
      </c>
      <c r="C260" t="s">
        <v>527</v>
      </c>
      <c r="D260">
        <v>630831</v>
      </c>
      <c r="G260" t="s">
        <v>528</v>
      </c>
      <c r="H260" s="1">
        <v>42916</v>
      </c>
      <c r="I260" t="s">
        <v>529</v>
      </c>
      <c r="J260" s="8">
        <v>0</v>
      </c>
      <c r="K260" s="8">
        <v>0</v>
      </c>
      <c r="L260" s="8">
        <v>3728.51</v>
      </c>
      <c r="M260" s="8">
        <v>0</v>
      </c>
      <c r="N260" s="8">
        <v>0</v>
      </c>
    </row>
    <row r="261" spans="1:14" x14ac:dyDescent="0.25">
      <c r="A261" t="s">
        <v>401</v>
      </c>
      <c r="B261">
        <v>3041042093</v>
      </c>
      <c r="C261" t="s">
        <v>419</v>
      </c>
      <c r="D261">
        <v>627785</v>
      </c>
      <c r="E261" t="s">
        <v>18</v>
      </c>
      <c r="F261">
        <v>627785</v>
      </c>
      <c r="G261" t="s">
        <v>530</v>
      </c>
      <c r="H261" s="1">
        <v>42916</v>
      </c>
      <c r="I261" t="s">
        <v>446</v>
      </c>
      <c r="J261" s="8">
        <v>53770.32</v>
      </c>
      <c r="K261" s="8">
        <v>0</v>
      </c>
      <c r="L261" s="8">
        <v>0</v>
      </c>
      <c r="M261" s="8">
        <v>0</v>
      </c>
      <c r="N261" s="8">
        <v>0</v>
      </c>
    </row>
    <row r="262" spans="1:14" x14ac:dyDescent="0.25">
      <c r="A262" t="s">
        <v>401</v>
      </c>
      <c r="B262">
        <v>3040112018</v>
      </c>
      <c r="C262" t="s">
        <v>405</v>
      </c>
      <c r="D262">
        <v>610472</v>
      </c>
      <c r="E262" t="s">
        <v>15</v>
      </c>
      <c r="F262">
        <v>610463</v>
      </c>
      <c r="G262" t="s">
        <v>531</v>
      </c>
      <c r="H262" s="1">
        <v>42916</v>
      </c>
      <c r="I262" t="s">
        <v>483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</row>
    <row r="263" spans="1:14" x14ac:dyDescent="0.25">
      <c r="A263" t="s">
        <v>401</v>
      </c>
      <c r="B263">
        <v>3040114501</v>
      </c>
      <c r="C263" t="s">
        <v>427</v>
      </c>
      <c r="D263">
        <v>631048</v>
      </c>
      <c r="G263" t="s">
        <v>532</v>
      </c>
      <c r="H263" s="1">
        <v>42855</v>
      </c>
      <c r="I263" t="s">
        <v>533</v>
      </c>
      <c r="J263" s="8">
        <v>0</v>
      </c>
      <c r="K263" s="8">
        <v>0</v>
      </c>
      <c r="L263" s="8">
        <v>0</v>
      </c>
      <c r="M263" s="8">
        <v>0</v>
      </c>
      <c r="N263" s="8">
        <v>-3.47</v>
      </c>
    </row>
    <row r="264" spans="1:14" x14ac:dyDescent="0.25">
      <c r="A264" t="s">
        <v>401</v>
      </c>
      <c r="B264">
        <v>3040116000</v>
      </c>
      <c r="C264" t="s">
        <v>506</v>
      </c>
      <c r="D264">
        <v>631111</v>
      </c>
      <c r="G264" t="s">
        <v>534</v>
      </c>
      <c r="H264" s="1">
        <v>42916</v>
      </c>
      <c r="I264" t="s">
        <v>535</v>
      </c>
      <c r="J264" s="8">
        <v>1054.68</v>
      </c>
      <c r="K264" s="8">
        <v>0</v>
      </c>
      <c r="L264" s="8">
        <v>0</v>
      </c>
      <c r="M264" s="8">
        <v>0</v>
      </c>
      <c r="N264" s="8">
        <v>-21470.959999999999</v>
      </c>
    </row>
    <row r="265" spans="1:14" x14ac:dyDescent="0.25">
      <c r="A265" t="s">
        <v>401</v>
      </c>
      <c r="B265">
        <v>3040112110</v>
      </c>
      <c r="C265" t="s">
        <v>405</v>
      </c>
      <c r="D265">
        <v>631192</v>
      </c>
      <c r="G265" t="s">
        <v>536</v>
      </c>
      <c r="H265" s="1">
        <v>42916</v>
      </c>
      <c r="I265" t="s">
        <v>537</v>
      </c>
      <c r="J265" s="8">
        <v>0</v>
      </c>
      <c r="K265" s="8">
        <v>0</v>
      </c>
      <c r="L265" s="8">
        <v>0</v>
      </c>
      <c r="M265" s="8">
        <v>0</v>
      </c>
      <c r="N265" s="8">
        <v>-7699.11</v>
      </c>
    </row>
    <row r="266" spans="1:14" x14ac:dyDescent="0.25">
      <c r="A266" t="s">
        <v>401</v>
      </c>
      <c r="B266">
        <v>3040912133</v>
      </c>
      <c r="C266" t="s">
        <v>413</v>
      </c>
      <c r="D266">
        <v>631722</v>
      </c>
      <c r="E266" t="s">
        <v>15</v>
      </c>
      <c r="F266">
        <v>631666</v>
      </c>
      <c r="G266" t="s">
        <v>538</v>
      </c>
      <c r="H266" s="1">
        <v>42916</v>
      </c>
      <c r="I266" t="s">
        <v>539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</row>
    <row r="267" spans="1:14" x14ac:dyDescent="0.25">
      <c r="A267" t="s">
        <v>401</v>
      </c>
      <c r="B267">
        <v>3040126000</v>
      </c>
      <c r="C267" t="s">
        <v>498</v>
      </c>
      <c r="D267">
        <v>631319</v>
      </c>
      <c r="G267" t="s">
        <v>540</v>
      </c>
      <c r="H267" s="1">
        <v>42915</v>
      </c>
      <c r="I267" t="s">
        <v>541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</row>
    <row r="268" spans="1:14" x14ac:dyDescent="0.25">
      <c r="A268" t="s">
        <v>401</v>
      </c>
      <c r="B268">
        <v>3040112018</v>
      </c>
      <c r="C268" t="s">
        <v>405</v>
      </c>
      <c r="D268">
        <v>610467</v>
      </c>
      <c r="E268" t="s">
        <v>15</v>
      </c>
      <c r="F268">
        <v>610463</v>
      </c>
      <c r="G268" t="s">
        <v>542</v>
      </c>
      <c r="H268" s="1">
        <v>42916</v>
      </c>
      <c r="I268" t="s">
        <v>483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</row>
    <row r="269" spans="1:14" x14ac:dyDescent="0.25">
      <c r="A269" t="s">
        <v>401</v>
      </c>
      <c r="B269">
        <v>3040112018</v>
      </c>
      <c r="C269" t="s">
        <v>405</v>
      </c>
      <c r="D269">
        <v>610471</v>
      </c>
      <c r="E269" t="s">
        <v>15</v>
      </c>
      <c r="F269">
        <v>610463</v>
      </c>
      <c r="G269" t="s">
        <v>543</v>
      </c>
      <c r="H269" s="1">
        <v>42916</v>
      </c>
      <c r="I269" t="s">
        <v>544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</row>
    <row r="270" spans="1:14" x14ac:dyDescent="0.25">
      <c r="A270" t="s">
        <v>401</v>
      </c>
      <c r="B270">
        <v>3040126300</v>
      </c>
      <c r="C270" t="s">
        <v>498</v>
      </c>
      <c r="D270">
        <v>631419</v>
      </c>
      <c r="G270" t="s">
        <v>545</v>
      </c>
      <c r="H270" s="1">
        <v>42828</v>
      </c>
      <c r="I270" t="s">
        <v>546</v>
      </c>
      <c r="J270" s="8">
        <v>0</v>
      </c>
      <c r="K270" s="8">
        <v>0</v>
      </c>
      <c r="L270" s="8">
        <v>0</v>
      </c>
      <c r="M270" s="8">
        <v>25931.5</v>
      </c>
      <c r="N270" s="8">
        <v>0</v>
      </c>
    </row>
    <row r="271" spans="1:14" x14ac:dyDescent="0.25">
      <c r="A271" t="s">
        <v>401</v>
      </c>
      <c r="B271">
        <v>3040112018</v>
      </c>
      <c r="C271" t="s">
        <v>405</v>
      </c>
      <c r="D271">
        <v>610470</v>
      </c>
      <c r="E271" t="s">
        <v>15</v>
      </c>
      <c r="F271">
        <v>610463</v>
      </c>
      <c r="G271" t="s">
        <v>547</v>
      </c>
      <c r="H271" s="1">
        <v>42916</v>
      </c>
      <c r="I271" t="s">
        <v>548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</row>
    <row r="272" spans="1:14" x14ac:dyDescent="0.25">
      <c r="A272" t="s">
        <v>401</v>
      </c>
      <c r="B272">
        <v>3040444170</v>
      </c>
      <c r="C272" t="s">
        <v>549</v>
      </c>
      <c r="D272">
        <v>631462</v>
      </c>
      <c r="G272" t="s">
        <v>550</v>
      </c>
      <c r="H272" s="1">
        <v>42916</v>
      </c>
      <c r="I272" t="s">
        <v>551</v>
      </c>
      <c r="J272" s="8">
        <v>0</v>
      </c>
      <c r="K272" s="8">
        <v>0</v>
      </c>
      <c r="L272" s="8">
        <v>0</v>
      </c>
      <c r="M272" s="8">
        <v>0</v>
      </c>
      <c r="N272" s="8">
        <v>-294.77</v>
      </c>
    </row>
    <row r="273" spans="1:14" x14ac:dyDescent="0.25">
      <c r="A273" t="s">
        <v>401</v>
      </c>
      <c r="B273">
        <v>3040112141</v>
      </c>
      <c r="C273" t="s">
        <v>405</v>
      </c>
      <c r="D273">
        <v>631515</v>
      </c>
      <c r="G273" t="s">
        <v>552</v>
      </c>
      <c r="H273" s="1">
        <v>42886</v>
      </c>
      <c r="I273" t="s">
        <v>553</v>
      </c>
      <c r="J273" s="8">
        <v>0</v>
      </c>
      <c r="K273" s="8">
        <v>0</v>
      </c>
      <c r="L273" s="8">
        <v>0</v>
      </c>
      <c r="M273" s="8">
        <v>0</v>
      </c>
      <c r="N273" s="8">
        <v>-13771.03</v>
      </c>
    </row>
    <row r="274" spans="1:14" x14ac:dyDescent="0.25">
      <c r="A274" t="s">
        <v>401</v>
      </c>
      <c r="B274">
        <v>3040112182</v>
      </c>
      <c r="C274" t="s">
        <v>405</v>
      </c>
      <c r="D274">
        <v>631542</v>
      </c>
      <c r="E274" t="s">
        <v>15</v>
      </c>
      <c r="F274">
        <v>631228</v>
      </c>
      <c r="G274" t="s">
        <v>554</v>
      </c>
      <c r="H274" s="1">
        <v>42794</v>
      </c>
      <c r="I274" t="s">
        <v>555</v>
      </c>
      <c r="J274" s="8">
        <v>0</v>
      </c>
      <c r="K274" s="8">
        <v>0</v>
      </c>
      <c r="L274" s="8">
        <v>20704.080000000002</v>
      </c>
      <c r="M274" s="8">
        <v>13905</v>
      </c>
      <c r="N274" s="8">
        <v>0</v>
      </c>
    </row>
    <row r="275" spans="1:14" x14ac:dyDescent="0.25">
      <c r="A275" t="s">
        <v>401</v>
      </c>
      <c r="B275">
        <v>3041042250</v>
      </c>
      <c r="C275" t="s">
        <v>419</v>
      </c>
      <c r="D275">
        <v>631617</v>
      </c>
      <c r="G275" t="s">
        <v>556</v>
      </c>
      <c r="H275" s="1">
        <v>42490</v>
      </c>
      <c r="I275" t="s">
        <v>421</v>
      </c>
      <c r="J275" s="8">
        <v>0</v>
      </c>
      <c r="K275" s="8">
        <v>0</v>
      </c>
      <c r="L275" s="8">
        <v>0</v>
      </c>
      <c r="M275" s="8">
        <v>130965.92</v>
      </c>
      <c r="N275" s="8">
        <v>0</v>
      </c>
    </row>
    <row r="276" spans="1:14" x14ac:dyDescent="0.25">
      <c r="A276" t="s">
        <v>401</v>
      </c>
      <c r="B276">
        <v>3040112018</v>
      </c>
      <c r="C276" t="s">
        <v>405</v>
      </c>
      <c r="D276">
        <v>610469</v>
      </c>
      <c r="E276" t="s">
        <v>15</v>
      </c>
      <c r="F276">
        <v>610463</v>
      </c>
      <c r="G276" t="s">
        <v>557</v>
      </c>
      <c r="H276" s="1">
        <v>42916</v>
      </c>
      <c r="I276" t="s">
        <v>558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</row>
    <row r="277" spans="1:14" x14ac:dyDescent="0.25">
      <c r="A277" t="s">
        <v>401</v>
      </c>
      <c r="B277">
        <v>3040133000</v>
      </c>
      <c r="C277" t="s">
        <v>469</v>
      </c>
      <c r="D277">
        <v>630558</v>
      </c>
      <c r="E277" t="s">
        <v>15</v>
      </c>
      <c r="F277">
        <v>638257</v>
      </c>
      <c r="G277" t="s">
        <v>559</v>
      </c>
      <c r="H277" s="1">
        <v>42916</v>
      </c>
      <c r="I277" t="s">
        <v>560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</row>
    <row r="278" spans="1:14" x14ac:dyDescent="0.25">
      <c r="A278" t="s">
        <v>401</v>
      </c>
      <c r="B278">
        <v>3040112182</v>
      </c>
      <c r="C278" t="s">
        <v>405</v>
      </c>
      <c r="D278">
        <v>631228</v>
      </c>
      <c r="E278" t="s">
        <v>18</v>
      </c>
      <c r="F278">
        <v>631228</v>
      </c>
      <c r="G278" t="s">
        <v>561</v>
      </c>
      <c r="H278" s="1">
        <v>42794</v>
      </c>
      <c r="I278" t="s">
        <v>555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</row>
    <row r="279" spans="1:14" x14ac:dyDescent="0.25">
      <c r="A279" t="s">
        <v>401</v>
      </c>
      <c r="B279">
        <v>3040120000</v>
      </c>
      <c r="C279" t="s">
        <v>562</v>
      </c>
      <c r="D279">
        <v>611978</v>
      </c>
      <c r="E279" t="s">
        <v>15</v>
      </c>
      <c r="F279">
        <v>610512</v>
      </c>
      <c r="G279" t="s">
        <v>563</v>
      </c>
      <c r="H279" s="1">
        <v>42916</v>
      </c>
      <c r="I279" t="s">
        <v>564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</row>
    <row r="280" spans="1:14" x14ac:dyDescent="0.25">
      <c r="A280" t="s">
        <v>401</v>
      </c>
      <c r="B280">
        <v>3040112142</v>
      </c>
      <c r="C280" t="s">
        <v>405</v>
      </c>
      <c r="D280">
        <v>611103</v>
      </c>
      <c r="E280" t="s">
        <v>18</v>
      </c>
      <c r="F280">
        <v>611103</v>
      </c>
      <c r="G280" t="s">
        <v>565</v>
      </c>
      <c r="H280" s="1">
        <v>42916</v>
      </c>
      <c r="I280" t="s">
        <v>566</v>
      </c>
      <c r="J280" s="8">
        <v>9503</v>
      </c>
      <c r="K280" s="8">
        <v>0</v>
      </c>
      <c r="L280" s="8">
        <v>0</v>
      </c>
      <c r="M280" s="8">
        <v>0</v>
      </c>
      <c r="N280" s="8">
        <v>0</v>
      </c>
    </row>
    <row r="281" spans="1:14" x14ac:dyDescent="0.25">
      <c r="A281" t="s">
        <v>401</v>
      </c>
      <c r="B281">
        <v>3040117000</v>
      </c>
      <c r="C281" t="s">
        <v>567</v>
      </c>
      <c r="D281">
        <v>802331</v>
      </c>
      <c r="G281" t="s">
        <v>568</v>
      </c>
      <c r="H281" s="1">
        <v>42916</v>
      </c>
      <c r="I281" t="s">
        <v>569</v>
      </c>
      <c r="J281" s="8">
        <v>0</v>
      </c>
      <c r="K281" s="8">
        <v>0</v>
      </c>
      <c r="L281" s="8">
        <v>0</v>
      </c>
      <c r="M281" s="8">
        <v>7709</v>
      </c>
      <c r="N281" s="8">
        <v>0</v>
      </c>
    </row>
    <row r="282" spans="1:14" x14ac:dyDescent="0.25">
      <c r="A282" t="s">
        <v>401</v>
      </c>
      <c r="B282">
        <v>3040443500</v>
      </c>
      <c r="C282" t="s">
        <v>492</v>
      </c>
      <c r="D282">
        <v>611287</v>
      </c>
      <c r="E282" t="s">
        <v>15</v>
      </c>
      <c r="F282">
        <v>610250</v>
      </c>
      <c r="G282" t="s">
        <v>570</v>
      </c>
      <c r="H282" s="1">
        <v>42916</v>
      </c>
      <c r="I282" t="s">
        <v>571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</row>
    <row r="283" spans="1:14" x14ac:dyDescent="0.25">
      <c r="A283" t="s">
        <v>401</v>
      </c>
      <c r="B283">
        <v>3040123200</v>
      </c>
      <c r="C283" t="s">
        <v>447</v>
      </c>
      <c r="D283">
        <v>611305</v>
      </c>
      <c r="G283" t="s">
        <v>572</v>
      </c>
      <c r="H283" s="1">
        <v>42916</v>
      </c>
      <c r="I283" t="s">
        <v>573</v>
      </c>
      <c r="J283" s="8">
        <v>0</v>
      </c>
      <c r="K283" s="8">
        <v>0</v>
      </c>
      <c r="L283" s="8">
        <v>20866.47</v>
      </c>
      <c r="M283" s="8">
        <v>0</v>
      </c>
      <c r="N283" s="8">
        <v>0</v>
      </c>
    </row>
    <row r="284" spans="1:14" x14ac:dyDescent="0.25">
      <c r="A284" t="s">
        <v>401</v>
      </c>
      <c r="B284">
        <v>3040443500</v>
      </c>
      <c r="C284" t="s">
        <v>492</v>
      </c>
      <c r="D284">
        <v>611325</v>
      </c>
      <c r="E284" t="s">
        <v>15</v>
      </c>
      <c r="F284">
        <v>610250</v>
      </c>
      <c r="G284" t="s">
        <v>574</v>
      </c>
      <c r="H284" s="1">
        <v>42916</v>
      </c>
      <c r="I284" t="s">
        <v>513</v>
      </c>
      <c r="J284" s="8">
        <v>260.17</v>
      </c>
      <c r="K284" s="8">
        <v>0</v>
      </c>
      <c r="L284" s="8">
        <v>0</v>
      </c>
      <c r="M284" s="8">
        <v>0</v>
      </c>
      <c r="N284" s="8">
        <v>0</v>
      </c>
    </row>
    <row r="285" spans="1:14" x14ac:dyDescent="0.25">
      <c r="A285" t="s">
        <v>401</v>
      </c>
      <c r="B285">
        <v>3040121000</v>
      </c>
      <c r="C285" t="s">
        <v>461</v>
      </c>
      <c r="D285">
        <v>802310</v>
      </c>
      <c r="G285" t="s">
        <v>575</v>
      </c>
      <c r="H285" s="1">
        <v>42916</v>
      </c>
      <c r="I285" t="s">
        <v>576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</row>
    <row r="286" spans="1:14" x14ac:dyDescent="0.25">
      <c r="A286" t="s">
        <v>401</v>
      </c>
      <c r="B286">
        <v>3040112191</v>
      </c>
      <c r="C286" t="s">
        <v>405</v>
      </c>
      <c r="D286">
        <v>802293</v>
      </c>
      <c r="G286" t="s">
        <v>577</v>
      </c>
      <c r="H286" s="1">
        <v>42916</v>
      </c>
      <c r="I286" t="s">
        <v>578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</row>
    <row r="287" spans="1:14" x14ac:dyDescent="0.25">
      <c r="A287" t="s">
        <v>401</v>
      </c>
      <c r="B287">
        <v>3040119080</v>
      </c>
      <c r="C287" t="s">
        <v>430</v>
      </c>
      <c r="D287">
        <v>611606</v>
      </c>
      <c r="E287" t="s">
        <v>15</v>
      </c>
      <c r="F287">
        <v>610250</v>
      </c>
      <c r="G287" t="s">
        <v>579</v>
      </c>
      <c r="H287" s="1">
        <v>42916</v>
      </c>
      <c r="I287" t="s">
        <v>580</v>
      </c>
      <c r="J287" s="8">
        <v>302.27</v>
      </c>
      <c r="K287" s="8">
        <v>0</v>
      </c>
      <c r="L287" s="8">
        <v>0</v>
      </c>
      <c r="M287" s="8">
        <v>0</v>
      </c>
      <c r="N287" s="8">
        <v>0</v>
      </c>
    </row>
    <row r="288" spans="1:14" x14ac:dyDescent="0.25">
      <c r="A288" t="s">
        <v>401</v>
      </c>
      <c r="B288">
        <v>3041042093</v>
      </c>
      <c r="C288" t="s">
        <v>419</v>
      </c>
      <c r="D288">
        <v>627787</v>
      </c>
      <c r="E288" t="s">
        <v>15</v>
      </c>
      <c r="F288">
        <v>627785</v>
      </c>
      <c r="G288" t="s">
        <v>581</v>
      </c>
      <c r="H288" s="1">
        <v>42916</v>
      </c>
      <c r="I288" t="s">
        <v>446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</row>
    <row r="289" spans="1:14" x14ac:dyDescent="0.25">
      <c r="A289" t="s">
        <v>401</v>
      </c>
      <c r="B289">
        <v>3040920000</v>
      </c>
      <c r="C289" t="s">
        <v>509</v>
      </c>
      <c r="D289">
        <v>611976</v>
      </c>
      <c r="E289" t="s">
        <v>15</v>
      </c>
      <c r="F289">
        <v>610512</v>
      </c>
      <c r="G289" t="s">
        <v>582</v>
      </c>
      <c r="H289" s="1">
        <v>42916</v>
      </c>
      <c r="I289" t="s">
        <v>583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</row>
    <row r="290" spans="1:14" x14ac:dyDescent="0.25">
      <c r="A290" t="s">
        <v>401</v>
      </c>
      <c r="B290">
        <v>3040112111</v>
      </c>
      <c r="C290" t="s">
        <v>405</v>
      </c>
      <c r="D290">
        <v>802519</v>
      </c>
      <c r="G290" t="s">
        <v>584</v>
      </c>
      <c r="H290" s="1">
        <v>42916</v>
      </c>
      <c r="I290" t="s">
        <v>585</v>
      </c>
      <c r="J290" s="8">
        <v>0</v>
      </c>
      <c r="K290" s="8">
        <v>0</v>
      </c>
      <c r="L290" s="8">
        <v>0</v>
      </c>
      <c r="M290" s="8">
        <v>0</v>
      </c>
      <c r="N290" s="8">
        <v>-0.01</v>
      </c>
    </row>
    <row r="291" spans="1:14" x14ac:dyDescent="0.25">
      <c r="A291" t="s">
        <v>401</v>
      </c>
      <c r="B291">
        <v>3040121200</v>
      </c>
      <c r="C291" t="s">
        <v>461</v>
      </c>
      <c r="D291">
        <v>612635</v>
      </c>
      <c r="G291" t="s">
        <v>586</v>
      </c>
      <c r="H291" s="1">
        <v>42157</v>
      </c>
      <c r="I291" t="s">
        <v>463</v>
      </c>
      <c r="J291" s="8">
        <v>13569.27</v>
      </c>
      <c r="K291" s="8">
        <v>0</v>
      </c>
      <c r="L291" s="8">
        <v>0</v>
      </c>
      <c r="M291" s="8">
        <v>0</v>
      </c>
      <c r="N291" s="8">
        <v>-29786.85</v>
      </c>
    </row>
    <row r="292" spans="1:14" x14ac:dyDescent="0.25">
      <c r="A292" t="s">
        <v>401</v>
      </c>
      <c r="B292">
        <v>3040449030</v>
      </c>
      <c r="C292" t="s">
        <v>424</v>
      </c>
      <c r="D292">
        <v>802045</v>
      </c>
      <c r="G292" t="s">
        <v>587</v>
      </c>
      <c r="H292" s="1">
        <v>42916</v>
      </c>
      <c r="I292" t="s">
        <v>588</v>
      </c>
      <c r="J292" s="8">
        <v>0</v>
      </c>
      <c r="K292" s="8">
        <v>0</v>
      </c>
      <c r="L292" s="8">
        <v>7.0000000000000007E-2</v>
      </c>
      <c r="M292" s="8">
        <v>0</v>
      </c>
      <c r="N292" s="8">
        <v>0</v>
      </c>
    </row>
    <row r="293" spans="1:14" x14ac:dyDescent="0.25">
      <c r="A293" t="s">
        <v>401</v>
      </c>
      <c r="B293">
        <v>3040931002</v>
      </c>
      <c r="C293" t="s">
        <v>589</v>
      </c>
      <c r="D293">
        <v>801683</v>
      </c>
      <c r="G293" t="s">
        <v>590</v>
      </c>
      <c r="H293" s="1">
        <v>42916</v>
      </c>
      <c r="I293" t="s">
        <v>591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</row>
    <row r="294" spans="1:14" x14ac:dyDescent="0.25">
      <c r="A294" t="s">
        <v>401</v>
      </c>
      <c r="B294">
        <v>3040112111</v>
      </c>
      <c r="C294" t="s">
        <v>405</v>
      </c>
      <c r="D294">
        <v>618874</v>
      </c>
      <c r="E294" t="s">
        <v>15</v>
      </c>
      <c r="F294">
        <v>618645</v>
      </c>
      <c r="G294" t="s">
        <v>592</v>
      </c>
      <c r="H294" s="1">
        <v>42916</v>
      </c>
      <c r="I294" t="s">
        <v>593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</row>
    <row r="295" spans="1:14" x14ac:dyDescent="0.25">
      <c r="A295" t="s">
        <v>401</v>
      </c>
      <c r="B295">
        <v>3040920000</v>
      </c>
      <c r="C295" t="s">
        <v>509</v>
      </c>
      <c r="D295">
        <v>801681</v>
      </c>
      <c r="G295" t="s">
        <v>594</v>
      </c>
      <c r="H295" s="1">
        <v>42916</v>
      </c>
      <c r="I295" t="s">
        <v>595</v>
      </c>
      <c r="J295" s="8">
        <v>1236.6099999999999</v>
      </c>
      <c r="K295" s="8">
        <v>-5001.55</v>
      </c>
      <c r="L295" s="8">
        <v>1207.3499999999999</v>
      </c>
      <c r="M295" s="8">
        <v>0</v>
      </c>
      <c r="N295" s="8">
        <v>0</v>
      </c>
    </row>
    <row r="296" spans="1:14" x14ac:dyDescent="0.25">
      <c r="A296" t="s">
        <v>401</v>
      </c>
      <c r="B296">
        <v>3040114500</v>
      </c>
      <c r="C296" t="s">
        <v>427</v>
      </c>
      <c r="D296">
        <v>610631</v>
      </c>
      <c r="E296" t="s">
        <v>15</v>
      </c>
      <c r="F296">
        <v>610590</v>
      </c>
      <c r="G296" t="s">
        <v>596</v>
      </c>
      <c r="H296" s="1">
        <v>42916</v>
      </c>
      <c r="I296" t="s">
        <v>597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</row>
    <row r="297" spans="1:14" x14ac:dyDescent="0.25">
      <c r="A297" t="s">
        <v>401</v>
      </c>
      <c r="B297">
        <v>3040114500</v>
      </c>
      <c r="C297" t="s">
        <v>427</v>
      </c>
      <c r="D297">
        <v>610630</v>
      </c>
      <c r="E297" t="s">
        <v>15</v>
      </c>
      <c r="F297">
        <v>610590</v>
      </c>
      <c r="G297" t="s">
        <v>598</v>
      </c>
      <c r="H297" s="1">
        <v>42916</v>
      </c>
      <c r="I297" t="s">
        <v>597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</row>
    <row r="298" spans="1:14" x14ac:dyDescent="0.25">
      <c r="A298" t="s">
        <v>401</v>
      </c>
      <c r="B298">
        <v>3040448020</v>
      </c>
      <c r="C298" t="s">
        <v>410</v>
      </c>
      <c r="D298">
        <v>619095</v>
      </c>
      <c r="E298" t="s">
        <v>18</v>
      </c>
      <c r="F298">
        <v>619095</v>
      </c>
      <c r="G298" t="s">
        <v>599</v>
      </c>
      <c r="H298" s="1">
        <v>42916</v>
      </c>
      <c r="I298" t="s">
        <v>600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</row>
    <row r="299" spans="1:14" x14ac:dyDescent="0.25">
      <c r="A299" t="s">
        <v>401</v>
      </c>
      <c r="B299">
        <v>3040448170</v>
      </c>
      <c r="C299" t="s">
        <v>410</v>
      </c>
      <c r="D299">
        <v>802271</v>
      </c>
      <c r="G299" t="s">
        <v>601</v>
      </c>
      <c r="H299" s="1">
        <v>42916</v>
      </c>
      <c r="I299" t="s">
        <v>602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</row>
    <row r="300" spans="1:14" x14ac:dyDescent="0.25">
      <c r="A300" t="s">
        <v>401</v>
      </c>
      <c r="B300">
        <v>3040120000</v>
      </c>
      <c r="C300" t="s">
        <v>562</v>
      </c>
      <c r="D300">
        <v>610756</v>
      </c>
      <c r="E300" t="s">
        <v>15</v>
      </c>
      <c r="F300">
        <v>610512</v>
      </c>
      <c r="G300" t="s">
        <v>603</v>
      </c>
      <c r="H300" s="1">
        <v>42916</v>
      </c>
      <c r="I300" t="s">
        <v>564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</row>
    <row r="301" spans="1:14" x14ac:dyDescent="0.25">
      <c r="A301" t="s">
        <v>401</v>
      </c>
      <c r="B301">
        <v>3040113000</v>
      </c>
      <c r="C301" t="s">
        <v>604</v>
      </c>
      <c r="D301">
        <v>802440</v>
      </c>
      <c r="G301" t="s">
        <v>605</v>
      </c>
      <c r="H301" s="1">
        <v>42916</v>
      </c>
      <c r="I301" t="s">
        <v>606</v>
      </c>
      <c r="J301" s="8">
        <v>0</v>
      </c>
      <c r="K301" s="8">
        <v>0</v>
      </c>
      <c r="L301" s="8">
        <v>0</v>
      </c>
      <c r="M301" s="8">
        <v>0</v>
      </c>
      <c r="N301" s="8">
        <v>-7367.77</v>
      </c>
    </row>
    <row r="302" spans="1:14" x14ac:dyDescent="0.25">
      <c r="A302" t="s">
        <v>401</v>
      </c>
      <c r="B302">
        <v>3040124000</v>
      </c>
      <c r="C302" t="s">
        <v>607</v>
      </c>
      <c r="D302">
        <v>802438</v>
      </c>
      <c r="G302" t="s">
        <v>608</v>
      </c>
      <c r="H302" s="1">
        <v>42916</v>
      </c>
      <c r="I302" t="s">
        <v>609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</row>
    <row r="303" spans="1:14" x14ac:dyDescent="0.25">
      <c r="A303" t="s">
        <v>401</v>
      </c>
      <c r="B303">
        <v>3040443700</v>
      </c>
      <c r="C303" t="s">
        <v>492</v>
      </c>
      <c r="D303">
        <v>802352</v>
      </c>
      <c r="G303" t="s">
        <v>610</v>
      </c>
      <c r="H303" s="1">
        <v>42916</v>
      </c>
      <c r="I303" t="s">
        <v>611</v>
      </c>
      <c r="J303" s="8">
        <v>0</v>
      </c>
      <c r="K303" s="8">
        <v>0</v>
      </c>
      <c r="L303" s="8">
        <v>8206</v>
      </c>
      <c r="M303" s="8">
        <v>0</v>
      </c>
      <c r="N303" s="8">
        <v>0</v>
      </c>
    </row>
    <row r="304" spans="1:14" x14ac:dyDescent="0.25">
      <c r="A304" t="s">
        <v>401</v>
      </c>
      <c r="B304">
        <v>3040118140</v>
      </c>
      <c r="C304" t="s">
        <v>416</v>
      </c>
      <c r="D304">
        <v>802337</v>
      </c>
      <c r="G304" t="s">
        <v>612</v>
      </c>
      <c r="H304" s="1">
        <v>42916</v>
      </c>
      <c r="I304" t="s">
        <v>613</v>
      </c>
      <c r="J304" s="8">
        <v>0</v>
      </c>
      <c r="K304" s="8">
        <v>0</v>
      </c>
      <c r="L304" s="8">
        <v>7.35</v>
      </c>
      <c r="M304" s="8">
        <v>0</v>
      </c>
      <c r="N304" s="8">
        <v>0</v>
      </c>
    </row>
    <row r="305" spans="1:14" x14ac:dyDescent="0.25">
      <c r="A305" t="s">
        <v>401</v>
      </c>
      <c r="B305">
        <v>3040112181</v>
      </c>
      <c r="C305" t="s">
        <v>405</v>
      </c>
      <c r="D305">
        <v>802334</v>
      </c>
      <c r="G305" t="s">
        <v>614</v>
      </c>
      <c r="H305" s="1">
        <v>42916</v>
      </c>
      <c r="I305" t="s">
        <v>615</v>
      </c>
      <c r="J305" s="8">
        <v>0</v>
      </c>
      <c r="K305" s="8">
        <v>0</v>
      </c>
      <c r="L305" s="8">
        <v>0</v>
      </c>
      <c r="M305" s="8">
        <v>0</v>
      </c>
      <c r="N305" s="8">
        <v>-240</v>
      </c>
    </row>
    <row r="306" spans="1:14" x14ac:dyDescent="0.25">
      <c r="A306" t="s">
        <v>401</v>
      </c>
      <c r="B306">
        <v>3040112182</v>
      </c>
      <c r="C306" t="s">
        <v>405</v>
      </c>
      <c r="D306">
        <v>610740</v>
      </c>
      <c r="G306" t="s">
        <v>616</v>
      </c>
      <c r="H306" s="1">
        <v>42916</v>
      </c>
      <c r="I306" t="s">
        <v>555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</row>
    <row r="307" spans="1:14" x14ac:dyDescent="0.25">
      <c r="A307" t="s">
        <v>401</v>
      </c>
      <c r="B307">
        <v>3040112092</v>
      </c>
      <c r="C307" t="s">
        <v>405</v>
      </c>
      <c r="D307">
        <v>610743</v>
      </c>
      <c r="E307" t="s">
        <v>15</v>
      </c>
      <c r="F307">
        <v>610250</v>
      </c>
      <c r="G307" t="s">
        <v>617</v>
      </c>
      <c r="H307" s="1">
        <v>42916</v>
      </c>
      <c r="I307" t="s">
        <v>618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</row>
    <row r="308" spans="1:14" x14ac:dyDescent="0.25">
      <c r="A308" t="s">
        <v>401</v>
      </c>
      <c r="B308">
        <v>3040920000</v>
      </c>
      <c r="C308" t="s">
        <v>509</v>
      </c>
      <c r="D308">
        <v>610744</v>
      </c>
      <c r="E308" t="s">
        <v>15</v>
      </c>
      <c r="F308">
        <v>610250</v>
      </c>
      <c r="G308" t="s">
        <v>619</v>
      </c>
      <c r="H308" s="1">
        <v>42916</v>
      </c>
      <c r="I308" t="s">
        <v>620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</row>
    <row r="309" spans="1:14" x14ac:dyDescent="0.25">
      <c r="A309" t="s">
        <v>401</v>
      </c>
      <c r="B309">
        <v>3040119070</v>
      </c>
      <c r="C309" t="s">
        <v>430</v>
      </c>
      <c r="D309">
        <v>610682</v>
      </c>
      <c r="E309" t="s">
        <v>15</v>
      </c>
      <c r="F309">
        <v>610205</v>
      </c>
      <c r="G309" t="s">
        <v>621</v>
      </c>
      <c r="H309" s="1">
        <v>42916</v>
      </c>
      <c r="I309" t="s">
        <v>622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</row>
    <row r="310" spans="1:14" x14ac:dyDescent="0.25">
      <c r="A310" t="s">
        <v>401</v>
      </c>
      <c r="B310">
        <v>3040120000</v>
      </c>
      <c r="C310" t="s">
        <v>562</v>
      </c>
      <c r="D310">
        <v>610755</v>
      </c>
      <c r="E310" t="s">
        <v>15</v>
      </c>
      <c r="F310">
        <v>610512</v>
      </c>
      <c r="G310" t="s">
        <v>623</v>
      </c>
      <c r="H310" s="1">
        <v>42916</v>
      </c>
      <c r="I310" t="s">
        <v>564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</row>
    <row r="311" spans="1:14" x14ac:dyDescent="0.25">
      <c r="A311" t="s">
        <v>401</v>
      </c>
      <c r="B311">
        <v>3040448160</v>
      </c>
      <c r="C311" t="s">
        <v>410</v>
      </c>
      <c r="D311">
        <v>610940</v>
      </c>
      <c r="E311" t="s">
        <v>15</v>
      </c>
      <c r="F311">
        <v>627217</v>
      </c>
      <c r="G311" t="s">
        <v>624</v>
      </c>
      <c r="H311" s="1">
        <v>42916</v>
      </c>
      <c r="I311" t="s">
        <v>412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</row>
    <row r="312" spans="1:14" x14ac:dyDescent="0.25">
      <c r="A312" t="s">
        <v>401</v>
      </c>
      <c r="B312">
        <v>3040124000</v>
      </c>
      <c r="C312" t="s">
        <v>607</v>
      </c>
      <c r="D312">
        <v>610793</v>
      </c>
      <c r="E312" t="s">
        <v>15</v>
      </c>
      <c r="F312">
        <v>610512</v>
      </c>
      <c r="G312" t="s">
        <v>625</v>
      </c>
      <c r="H312" s="1">
        <v>42916</v>
      </c>
      <c r="I312" t="s">
        <v>626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</row>
    <row r="313" spans="1:14" x14ac:dyDescent="0.25">
      <c r="A313" t="s">
        <v>401</v>
      </c>
      <c r="B313">
        <v>3040124000</v>
      </c>
      <c r="C313" t="s">
        <v>607</v>
      </c>
      <c r="D313">
        <v>610794</v>
      </c>
      <c r="E313" t="s">
        <v>15</v>
      </c>
      <c r="F313">
        <v>610512</v>
      </c>
      <c r="G313" t="s">
        <v>627</v>
      </c>
      <c r="H313" s="1">
        <v>42916</v>
      </c>
      <c r="I313" t="s">
        <v>628</v>
      </c>
      <c r="J313" s="8">
        <v>0</v>
      </c>
      <c r="K313" s="8">
        <v>0</v>
      </c>
      <c r="L313" s="8">
        <v>0</v>
      </c>
      <c r="M313" s="8">
        <v>0</v>
      </c>
      <c r="N313" s="8">
        <v>-166.86</v>
      </c>
    </row>
    <row r="314" spans="1:14" x14ac:dyDescent="0.25">
      <c r="A314" t="s">
        <v>401</v>
      </c>
      <c r="B314">
        <v>3040440010</v>
      </c>
      <c r="C314" t="s">
        <v>527</v>
      </c>
      <c r="D314">
        <v>610820</v>
      </c>
      <c r="E314" t="s">
        <v>15</v>
      </c>
      <c r="F314">
        <v>627217</v>
      </c>
      <c r="G314" t="s">
        <v>629</v>
      </c>
      <c r="H314" s="1">
        <v>42916</v>
      </c>
      <c r="I314" t="s">
        <v>630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</row>
    <row r="315" spans="1:14" x14ac:dyDescent="0.25">
      <c r="A315" t="s">
        <v>401</v>
      </c>
      <c r="B315">
        <v>3040448070</v>
      </c>
      <c r="C315" t="s">
        <v>410</v>
      </c>
      <c r="D315">
        <v>610860</v>
      </c>
      <c r="E315" t="s">
        <v>15</v>
      </c>
      <c r="F315">
        <v>627217</v>
      </c>
      <c r="G315" t="s">
        <v>631</v>
      </c>
      <c r="H315" s="1">
        <v>42916</v>
      </c>
      <c r="I315" t="s">
        <v>479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</row>
    <row r="316" spans="1:14" x14ac:dyDescent="0.25">
      <c r="A316" t="s">
        <v>401</v>
      </c>
      <c r="B316">
        <v>3040448100</v>
      </c>
      <c r="C316" t="s">
        <v>410</v>
      </c>
      <c r="D316">
        <v>610863</v>
      </c>
      <c r="E316" t="s">
        <v>15</v>
      </c>
      <c r="F316">
        <v>627217</v>
      </c>
      <c r="G316" t="s">
        <v>632</v>
      </c>
      <c r="H316" s="1">
        <v>42916</v>
      </c>
      <c r="I316" t="s">
        <v>481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</row>
    <row r="317" spans="1:14" x14ac:dyDescent="0.25">
      <c r="A317" t="s">
        <v>401</v>
      </c>
      <c r="B317">
        <v>3040448200</v>
      </c>
      <c r="C317" t="s">
        <v>410</v>
      </c>
      <c r="D317">
        <v>610864</v>
      </c>
      <c r="E317" t="s">
        <v>15</v>
      </c>
      <c r="F317">
        <v>627217</v>
      </c>
      <c r="G317" t="s">
        <v>633</v>
      </c>
      <c r="H317" s="1">
        <v>42916</v>
      </c>
      <c r="I317" t="s">
        <v>454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</row>
    <row r="318" spans="1:14" x14ac:dyDescent="0.25">
      <c r="A318" t="s">
        <v>401</v>
      </c>
      <c r="B318">
        <v>3040440100</v>
      </c>
      <c r="C318" t="s">
        <v>527</v>
      </c>
      <c r="D318">
        <v>610887</v>
      </c>
      <c r="E318" t="s">
        <v>15</v>
      </c>
      <c r="F318">
        <v>627217</v>
      </c>
      <c r="G318" t="s">
        <v>634</v>
      </c>
      <c r="H318" s="1">
        <v>42916</v>
      </c>
      <c r="I318" t="s">
        <v>529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</row>
    <row r="319" spans="1:14" x14ac:dyDescent="0.25">
      <c r="A319" t="s">
        <v>401</v>
      </c>
      <c r="B319">
        <v>3040440100</v>
      </c>
      <c r="C319" t="s">
        <v>527</v>
      </c>
      <c r="D319">
        <v>610888</v>
      </c>
      <c r="E319" t="s">
        <v>15</v>
      </c>
      <c r="F319">
        <v>627217</v>
      </c>
      <c r="G319" t="s">
        <v>635</v>
      </c>
      <c r="H319" s="1">
        <v>42916</v>
      </c>
      <c r="I319" t="s">
        <v>529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</row>
    <row r="320" spans="1:14" x14ac:dyDescent="0.25">
      <c r="A320" t="s">
        <v>401</v>
      </c>
      <c r="B320">
        <v>3040112111</v>
      </c>
      <c r="C320" t="s">
        <v>405</v>
      </c>
      <c r="D320">
        <v>610629</v>
      </c>
      <c r="E320" t="s">
        <v>15</v>
      </c>
      <c r="F320">
        <v>610205</v>
      </c>
      <c r="G320" t="s">
        <v>636</v>
      </c>
      <c r="H320" s="1">
        <v>42916</v>
      </c>
      <c r="I320" t="s">
        <v>637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</row>
    <row r="321" spans="1:14" x14ac:dyDescent="0.25">
      <c r="A321" t="s">
        <v>401</v>
      </c>
      <c r="B321">
        <v>3040114500</v>
      </c>
      <c r="C321" t="s">
        <v>427</v>
      </c>
      <c r="D321">
        <v>610754</v>
      </c>
      <c r="E321" t="s">
        <v>15</v>
      </c>
      <c r="F321">
        <v>610374</v>
      </c>
      <c r="G321" t="s">
        <v>638</v>
      </c>
      <c r="H321" s="1">
        <v>42916</v>
      </c>
      <c r="I321" t="s">
        <v>639</v>
      </c>
      <c r="J321" s="8">
        <v>591.66</v>
      </c>
      <c r="K321" s="8">
        <v>0</v>
      </c>
      <c r="L321" s="8">
        <v>0</v>
      </c>
      <c r="M321" s="8">
        <v>0</v>
      </c>
      <c r="N321" s="8">
        <v>0</v>
      </c>
    </row>
    <row r="322" spans="1:14" x14ac:dyDescent="0.25">
      <c r="A322" t="s">
        <v>401</v>
      </c>
      <c r="B322">
        <v>3040443600</v>
      </c>
      <c r="C322" t="s">
        <v>492</v>
      </c>
      <c r="D322">
        <v>627418</v>
      </c>
      <c r="E322" t="s">
        <v>18</v>
      </c>
      <c r="F322">
        <v>627418</v>
      </c>
      <c r="G322" t="s">
        <v>640</v>
      </c>
      <c r="H322" s="1">
        <v>42916</v>
      </c>
      <c r="I322" t="s">
        <v>641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</row>
    <row r="323" spans="1:14" x14ac:dyDescent="0.25">
      <c r="A323" t="s">
        <v>401</v>
      </c>
      <c r="B323">
        <v>3040116000</v>
      </c>
      <c r="C323" t="s">
        <v>506</v>
      </c>
      <c r="D323">
        <v>801159</v>
      </c>
      <c r="G323" t="s">
        <v>642</v>
      </c>
      <c r="H323" s="1">
        <v>42886</v>
      </c>
      <c r="I323" t="s">
        <v>643</v>
      </c>
      <c r="J323" s="8">
        <v>0</v>
      </c>
      <c r="K323" s="8">
        <v>0</v>
      </c>
      <c r="L323" s="8">
        <v>8840</v>
      </c>
      <c r="M323" s="8">
        <v>0</v>
      </c>
      <c r="N323" s="8">
        <v>0</v>
      </c>
    </row>
    <row r="324" spans="1:14" x14ac:dyDescent="0.25">
      <c r="A324" t="s">
        <v>401</v>
      </c>
      <c r="B324">
        <v>3040112018</v>
      </c>
      <c r="C324" t="s">
        <v>405</v>
      </c>
      <c r="D324">
        <v>675374</v>
      </c>
      <c r="E324" t="s">
        <v>15</v>
      </c>
      <c r="F324">
        <v>675353</v>
      </c>
      <c r="G324" t="s">
        <v>644</v>
      </c>
      <c r="H324" s="1">
        <v>42916</v>
      </c>
      <c r="I324" t="s">
        <v>645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</row>
    <row r="325" spans="1:14" x14ac:dyDescent="0.25">
      <c r="A325" t="s">
        <v>401</v>
      </c>
      <c r="B325">
        <v>3040119040</v>
      </c>
      <c r="C325" t="s">
        <v>430</v>
      </c>
      <c r="D325">
        <v>675366</v>
      </c>
      <c r="G325" t="s">
        <v>646</v>
      </c>
      <c r="H325" s="1">
        <v>42916</v>
      </c>
      <c r="I325" t="s">
        <v>432</v>
      </c>
      <c r="J325" s="8">
        <v>0</v>
      </c>
      <c r="K325" s="8">
        <v>0</v>
      </c>
      <c r="L325" s="8">
        <v>0</v>
      </c>
      <c r="M325" s="8">
        <v>0</v>
      </c>
      <c r="N325" s="8">
        <v>-0.03</v>
      </c>
    </row>
    <row r="326" spans="1:14" x14ac:dyDescent="0.25">
      <c r="A326" t="s">
        <v>401</v>
      </c>
      <c r="B326">
        <v>3040443700</v>
      </c>
      <c r="C326" t="s">
        <v>492</v>
      </c>
      <c r="D326">
        <v>675356</v>
      </c>
      <c r="G326" t="s">
        <v>647</v>
      </c>
      <c r="H326" s="1">
        <v>42916</v>
      </c>
      <c r="I326" t="s">
        <v>648</v>
      </c>
      <c r="J326" s="8">
        <v>37029.32</v>
      </c>
      <c r="K326" s="8">
        <v>0</v>
      </c>
      <c r="L326" s="8">
        <v>138.88</v>
      </c>
      <c r="M326" s="8">
        <v>0</v>
      </c>
      <c r="N326" s="8">
        <v>0</v>
      </c>
    </row>
    <row r="327" spans="1:14" x14ac:dyDescent="0.25">
      <c r="A327" t="s">
        <v>401</v>
      </c>
      <c r="B327">
        <v>3040443500</v>
      </c>
      <c r="C327" t="s">
        <v>492</v>
      </c>
      <c r="D327">
        <v>626828</v>
      </c>
      <c r="G327" t="s">
        <v>649</v>
      </c>
      <c r="H327" s="1">
        <v>42916</v>
      </c>
      <c r="I327" t="s">
        <v>571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</row>
    <row r="328" spans="1:14" x14ac:dyDescent="0.25">
      <c r="A328" t="s">
        <v>401</v>
      </c>
      <c r="B328">
        <v>3040123109</v>
      </c>
      <c r="C328" t="s">
        <v>447</v>
      </c>
      <c r="D328">
        <v>675354</v>
      </c>
      <c r="G328" t="s">
        <v>650</v>
      </c>
      <c r="H328" s="1">
        <v>42916</v>
      </c>
      <c r="I328" t="s">
        <v>651</v>
      </c>
      <c r="J328" s="8">
        <v>481.14</v>
      </c>
      <c r="K328" s="8">
        <v>0</v>
      </c>
      <c r="L328" s="8">
        <v>240.22</v>
      </c>
      <c r="M328" s="8">
        <v>0</v>
      </c>
      <c r="N328" s="8">
        <v>0</v>
      </c>
    </row>
    <row r="329" spans="1:14" x14ac:dyDescent="0.25">
      <c r="A329" t="s">
        <v>401</v>
      </c>
      <c r="B329">
        <v>3040112018</v>
      </c>
      <c r="C329" t="s">
        <v>405</v>
      </c>
      <c r="D329">
        <v>675353</v>
      </c>
      <c r="E329" t="s">
        <v>18</v>
      </c>
      <c r="F329">
        <v>675353</v>
      </c>
      <c r="G329" t="s">
        <v>652</v>
      </c>
      <c r="H329" s="1">
        <v>42916</v>
      </c>
      <c r="I329" t="s">
        <v>645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</row>
    <row r="330" spans="1:14" x14ac:dyDescent="0.25">
      <c r="A330" t="s">
        <v>401</v>
      </c>
      <c r="B330">
        <v>3040444030</v>
      </c>
      <c r="C330" t="s">
        <v>549</v>
      </c>
      <c r="D330">
        <v>675352</v>
      </c>
      <c r="G330" t="s">
        <v>653</v>
      </c>
      <c r="H330" s="1">
        <v>42916</v>
      </c>
      <c r="I330" t="s">
        <v>654</v>
      </c>
      <c r="J330" s="8">
        <v>0</v>
      </c>
      <c r="K330" s="8">
        <v>0</v>
      </c>
      <c r="L330" s="8">
        <v>0</v>
      </c>
      <c r="M330" s="8">
        <v>0</v>
      </c>
      <c r="N330" s="8">
        <v>-10938.98</v>
      </c>
    </row>
    <row r="331" spans="1:14" x14ac:dyDescent="0.25">
      <c r="A331" t="s">
        <v>401</v>
      </c>
      <c r="B331">
        <v>3040112018</v>
      </c>
      <c r="C331" t="s">
        <v>405</v>
      </c>
      <c r="D331">
        <v>675375</v>
      </c>
      <c r="E331" t="s">
        <v>15</v>
      </c>
      <c r="F331">
        <v>675353</v>
      </c>
      <c r="G331" t="s">
        <v>655</v>
      </c>
      <c r="H331" s="1">
        <v>42916</v>
      </c>
      <c r="I331" t="s">
        <v>645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</row>
    <row r="332" spans="1:14" x14ac:dyDescent="0.25">
      <c r="A332" t="s">
        <v>401</v>
      </c>
      <c r="B332">
        <v>3040440100</v>
      </c>
      <c r="C332" t="s">
        <v>527</v>
      </c>
      <c r="D332">
        <v>627217</v>
      </c>
      <c r="E332" t="s">
        <v>18</v>
      </c>
      <c r="F332">
        <v>627217</v>
      </c>
      <c r="G332" t="s">
        <v>656</v>
      </c>
      <c r="H332" s="1">
        <v>42916</v>
      </c>
      <c r="I332" t="s">
        <v>412</v>
      </c>
      <c r="J332" s="8">
        <v>0</v>
      </c>
      <c r="K332" s="8">
        <v>0</v>
      </c>
      <c r="L332" s="8">
        <v>0</v>
      </c>
      <c r="M332" s="8">
        <v>0</v>
      </c>
      <c r="N332" s="8">
        <v>-88.65</v>
      </c>
    </row>
    <row r="333" spans="1:14" x14ac:dyDescent="0.25">
      <c r="A333" t="s">
        <v>401</v>
      </c>
      <c r="B333">
        <v>3040114000</v>
      </c>
      <c r="C333" t="s">
        <v>427</v>
      </c>
      <c r="D333">
        <v>610590</v>
      </c>
      <c r="E333" t="s">
        <v>18</v>
      </c>
      <c r="F333">
        <v>610590</v>
      </c>
      <c r="G333" t="s">
        <v>657</v>
      </c>
      <c r="H333" s="1">
        <v>42916</v>
      </c>
      <c r="I333" t="s">
        <v>597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</row>
    <row r="334" spans="1:14" x14ac:dyDescent="0.25">
      <c r="A334" t="s">
        <v>401</v>
      </c>
      <c r="B334">
        <v>3040117000</v>
      </c>
      <c r="C334" t="s">
        <v>567</v>
      </c>
      <c r="D334">
        <v>675349</v>
      </c>
      <c r="E334" t="s">
        <v>18</v>
      </c>
      <c r="F334">
        <v>675349</v>
      </c>
      <c r="G334" t="s">
        <v>658</v>
      </c>
      <c r="H334" s="1">
        <v>42916</v>
      </c>
      <c r="I334" t="s">
        <v>659</v>
      </c>
      <c r="J334" s="8">
        <v>1195</v>
      </c>
      <c r="K334" s="8">
        <v>0</v>
      </c>
      <c r="L334" s="8">
        <v>0</v>
      </c>
      <c r="M334" s="8">
        <v>0</v>
      </c>
      <c r="N334" s="8">
        <v>0</v>
      </c>
    </row>
    <row r="335" spans="1:14" x14ac:dyDescent="0.25">
      <c r="A335" t="s">
        <v>401</v>
      </c>
      <c r="B335">
        <v>3040112170</v>
      </c>
      <c r="C335" t="s">
        <v>405</v>
      </c>
      <c r="D335">
        <v>675347</v>
      </c>
      <c r="G335" t="s">
        <v>660</v>
      </c>
      <c r="H335" s="1">
        <v>42916</v>
      </c>
      <c r="I335" t="s">
        <v>661</v>
      </c>
      <c r="J335" s="8">
        <v>17981.490000000002</v>
      </c>
      <c r="K335" s="8">
        <v>0</v>
      </c>
      <c r="L335" s="8">
        <v>0.24</v>
      </c>
      <c r="M335" s="8">
        <v>0</v>
      </c>
      <c r="N335" s="8">
        <v>0</v>
      </c>
    </row>
    <row r="336" spans="1:14" x14ac:dyDescent="0.25">
      <c r="A336" t="s">
        <v>401</v>
      </c>
      <c r="B336">
        <v>3040440100</v>
      </c>
      <c r="C336" t="s">
        <v>527</v>
      </c>
      <c r="D336">
        <v>627742</v>
      </c>
      <c r="E336" t="s">
        <v>15</v>
      </c>
      <c r="F336">
        <v>627217</v>
      </c>
      <c r="G336" t="s">
        <v>662</v>
      </c>
      <c r="H336" s="1">
        <v>42916</v>
      </c>
      <c r="I336" t="s">
        <v>529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</row>
    <row r="337" spans="1:14" x14ac:dyDescent="0.25">
      <c r="A337" t="s">
        <v>401</v>
      </c>
      <c r="B337">
        <v>3040440010</v>
      </c>
      <c r="C337" t="s">
        <v>527</v>
      </c>
      <c r="D337">
        <v>627743</v>
      </c>
      <c r="E337" t="s">
        <v>15</v>
      </c>
      <c r="F337">
        <v>627217</v>
      </c>
      <c r="G337" t="s">
        <v>663</v>
      </c>
      <c r="H337" s="1">
        <v>42916</v>
      </c>
      <c r="I337" t="s">
        <v>630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</row>
    <row r="338" spans="1:14" x14ac:dyDescent="0.25">
      <c r="A338" t="s">
        <v>401</v>
      </c>
      <c r="B338">
        <v>3040440100</v>
      </c>
      <c r="C338" t="s">
        <v>527</v>
      </c>
      <c r="D338">
        <v>627754</v>
      </c>
      <c r="E338" t="s">
        <v>15</v>
      </c>
      <c r="F338">
        <v>627217</v>
      </c>
      <c r="G338" t="s">
        <v>664</v>
      </c>
      <c r="H338" s="1">
        <v>42551</v>
      </c>
      <c r="I338" t="s">
        <v>665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</row>
    <row r="339" spans="1:14" x14ac:dyDescent="0.25">
      <c r="A339" t="s">
        <v>401</v>
      </c>
      <c r="B339">
        <v>3041042093</v>
      </c>
      <c r="C339" t="s">
        <v>419</v>
      </c>
      <c r="D339">
        <v>627786</v>
      </c>
      <c r="E339" t="s">
        <v>15</v>
      </c>
      <c r="F339">
        <v>627785</v>
      </c>
      <c r="G339" t="s">
        <v>666</v>
      </c>
      <c r="H339" s="1">
        <v>42916</v>
      </c>
      <c r="I339" t="s">
        <v>446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</row>
    <row r="340" spans="1:14" x14ac:dyDescent="0.25">
      <c r="A340" t="s">
        <v>401</v>
      </c>
      <c r="B340">
        <v>3040112018</v>
      </c>
      <c r="C340" t="s">
        <v>405</v>
      </c>
      <c r="D340">
        <v>632431</v>
      </c>
      <c r="G340" t="s">
        <v>667</v>
      </c>
      <c r="H340" s="1">
        <v>42551</v>
      </c>
      <c r="I340" t="s">
        <v>668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</row>
    <row r="341" spans="1:14" x14ac:dyDescent="0.25">
      <c r="A341" t="s">
        <v>401</v>
      </c>
      <c r="B341">
        <v>3040449060</v>
      </c>
      <c r="C341" t="s">
        <v>424</v>
      </c>
      <c r="D341">
        <v>627788</v>
      </c>
      <c r="E341" t="s">
        <v>15</v>
      </c>
      <c r="F341">
        <v>627785</v>
      </c>
      <c r="G341" t="s">
        <v>669</v>
      </c>
      <c r="H341" s="1">
        <v>42916</v>
      </c>
      <c r="I341" t="s">
        <v>670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</row>
    <row r="342" spans="1:14" x14ac:dyDescent="0.25">
      <c r="A342" t="s">
        <v>401</v>
      </c>
      <c r="B342">
        <v>3040114500</v>
      </c>
      <c r="C342" t="s">
        <v>427</v>
      </c>
      <c r="D342">
        <v>627789</v>
      </c>
      <c r="E342" t="s">
        <v>15</v>
      </c>
      <c r="F342">
        <v>627785</v>
      </c>
      <c r="G342" t="s">
        <v>671</v>
      </c>
      <c r="H342" s="1">
        <v>42185</v>
      </c>
      <c r="I342" t="s">
        <v>639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</row>
    <row r="343" spans="1:14" x14ac:dyDescent="0.25">
      <c r="A343" t="s">
        <v>401</v>
      </c>
      <c r="B343">
        <v>3040122250</v>
      </c>
      <c r="C343" t="s">
        <v>459</v>
      </c>
      <c r="D343">
        <v>627160</v>
      </c>
      <c r="E343" t="s">
        <v>15</v>
      </c>
      <c r="F343">
        <v>628006</v>
      </c>
      <c r="G343" t="s">
        <v>672</v>
      </c>
      <c r="H343" s="1">
        <v>42642</v>
      </c>
      <c r="I343" t="s">
        <v>352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</row>
    <row r="344" spans="1:14" x14ac:dyDescent="0.25">
      <c r="A344" t="s">
        <v>401</v>
      </c>
      <c r="B344">
        <v>3040431080</v>
      </c>
      <c r="C344" t="s">
        <v>213</v>
      </c>
      <c r="D344">
        <v>622746</v>
      </c>
      <c r="E344" t="s">
        <v>18</v>
      </c>
      <c r="F344">
        <v>622746</v>
      </c>
      <c r="G344" t="s">
        <v>673</v>
      </c>
      <c r="H344" s="1">
        <v>42916</v>
      </c>
      <c r="I344" t="s">
        <v>674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</row>
    <row r="345" spans="1:14" x14ac:dyDescent="0.25">
      <c r="A345" t="s">
        <v>401</v>
      </c>
      <c r="B345">
        <v>3040112018</v>
      </c>
      <c r="C345" t="s">
        <v>405</v>
      </c>
      <c r="D345">
        <v>627790</v>
      </c>
      <c r="E345" t="s">
        <v>15</v>
      </c>
      <c r="F345">
        <v>627785</v>
      </c>
      <c r="G345" t="s">
        <v>675</v>
      </c>
      <c r="H345" s="1">
        <v>42185</v>
      </c>
      <c r="I345" t="s">
        <v>526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</row>
    <row r="346" spans="1:14" x14ac:dyDescent="0.25">
      <c r="A346" t="s">
        <v>401</v>
      </c>
      <c r="B346">
        <v>3040912183</v>
      </c>
      <c r="C346" t="s">
        <v>413</v>
      </c>
      <c r="D346">
        <v>800538</v>
      </c>
      <c r="G346" t="s">
        <v>676</v>
      </c>
      <c r="H346" s="1">
        <v>42916</v>
      </c>
      <c r="I346" t="s">
        <v>677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</row>
    <row r="347" spans="1:14" x14ac:dyDescent="0.25">
      <c r="A347" t="s">
        <v>401</v>
      </c>
      <c r="B347">
        <v>3041042253</v>
      </c>
      <c r="C347" t="s">
        <v>419</v>
      </c>
      <c r="D347">
        <v>620625</v>
      </c>
      <c r="E347" t="s">
        <v>18</v>
      </c>
      <c r="F347">
        <v>620625</v>
      </c>
      <c r="G347" t="s">
        <v>678</v>
      </c>
      <c r="H347" s="1">
        <v>42916</v>
      </c>
      <c r="I347" t="s">
        <v>357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</row>
    <row r="348" spans="1:14" x14ac:dyDescent="0.25">
      <c r="A348" t="s">
        <v>401</v>
      </c>
      <c r="B348">
        <v>3041042253</v>
      </c>
      <c r="C348" t="s">
        <v>419</v>
      </c>
      <c r="D348">
        <v>620629</v>
      </c>
      <c r="E348" t="s">
        <v>15</v>
      </c>
      <c r="F348">
        <v>620625</v>
      </c>
      <c r="G348" t="s">
        <v>679</v>
      </c>
      <c r="H348" s="1">
        <v>42551</v>
      </c>
      <c r="I348" t="s">
        <v>357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</row>
    <row r="349" spans="1:14" x14ac:dyDescent="0.25">
      <c r="A349" t="s">
        <v>401</v>
      </c>
      <c r="B349">
        <v>3041042253</v>
      </c>
      <c r="C349" t="s">
        <v>419</v>
      </c>
      <c r="D349">
        <v>620728</v>
      </c>
      <c r="E349" t="s">
        <v>15</v>
      </c>
      <c r="F349">
        <v>620625</v>
      </c>
      <c r="G349" t="s">
        <v>680</v>
      </c>
      <c r="H349" s="1">
        <v>42551</v>
      </c>
      <c r="I349" t="s">
        <v>357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</row>
    <row r="350" spans="1:14" x14ac:dyDescent="0.25">
      <c r="A350" t="s">
        <v>401</v>
      </c>
      <c r="B350">
        <v>3041042253</v>
      </c>
      <c r="C350" t="s">
        <v>419</v>
      </c>
      <c r="D350">
        <v>620782</v>
      </c>
      <c r="E350" t="s">
        <v>15</v>
      </c>
      <c r="F350">
        <v>620625</v>
      </c>
      <c r="G350" t="s">
        <v>681</v>
      </c>
      <c r="H350" s="1">
        <v>42551</v>
      </c>
      <c r="I350" t="s">
        <v>357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</row>
    <row r="351" spans="1:14" x14ac:dyDescent="0.25">
      <c r="A351" t="s">
        <v>401</v>
      </c>
      <c r="B351">
        <v>3040122250</v>
      </c>
      <c r="C351" t="s">
        <v>459</v>
      </c>
      <c r="D351">
        <v>677154</v>
      </c>
      <c r="G351" t="s">
        <v>682</v>
      </c>
      <c r="H351" s="1">
        <v>42916</v>
      </c>
      <c r="I351" t="s">
        <v>352</v>
      </c>
      <c r="J351" s="8">
        <v>153.74</v>
      </c>
      <c r="K351" s="8">
        <v>0</v>
      </c>
      <c r="L351" s="8">
        <v>0</v>
      </c>
      <c r="M351" s="8">
        <v>0</v>
      </c>
      <c r="N351" s="8">
        <v>-26136.99</v>
      </c>
    </row>
    <row r="352" spans="1:14" x14ac:dyDescent="0.25">
      <c r="A352" t="s">
        <v>401</v>
      </c>
      <c r="B352">
        <v>3040116000</v>
      </c>
      <c r="C352" t="s">
        <v>506</v>
      </c>
      <c r="D352">
        <v>610624</v>
      </c>
      <c r="G352" t="s">
        <v>683</v>
      </c>
      <c r="H352" s="1">
        <v>42825</v>
      </c>
      <c r="I352" t="s">
        <v>684</v>
      </c>
      <c r="J352" s="8">
        <v>0</v>
      </c>
      <c r="K352" s="8">
        <v>0</v>
      </c>
      <c r="L352" s="8">
        <v>2496.4499999999998</v>
      </c>
      <c r="M352" s="8">
        <v>0</v>
      </c>
      <c r="N352" s="8">
        <v>0</v>
      </c>
    </row>
    <row r="353" spans="1:14" x14ac:dyDescent="0.25">
      <c r="A353" t="s">
        <v>401</v>
      </c>
      <c r="B353">
        <v>3040443500</v>
      </c>
      <c r="C353" t="s">
        <v>492</v>
      </c>
      <c r="D353">
        <v>610573</v>
      </c>
      <c r="E353" t="s">
        <v>15</v>
      </c>
      <c r="F353">
        <v>610325</v>
      </c>
      <c r="G353" t="s">
        <v>685</v>
      </c>
      <c r="H353" s="1">
        <v>42916</v>
      </c>
      <c r="I353" t="s">
        <v>686</v>
      </c>
      <c r="J353" s="8">
        <v>1109.81</v>
      </c>
      <c r="K353" s="8">
        <v>0</v>
      </c>
      <c r="L353" s="8">
        <v>0</v>
      </c>
      <c r="M353" s="8">
        <v>0</v>
      </c>
      <c r="N353" s="8">
        <v>0</v>
      </c>
    </row>
    <row r="354" spans="1:14" x14ac:dyDescent="0.25">
      <c r="A354" t="s">
        <v>401</v>
      </c>
      <c r="B354">
        <v>3040113000</v>
      </c>
      <c r="C354" t="s">
        <v>604</v>
      </c>
      <c r="D354">
        <v>610620</v>
      </c>
      <c r="G354" t="s">
        <v>687</v>
      </c>
      <c r="H354" s="1">
        <v>42916</v>
      </c>
      <c r="I354" t="s">
        <v>688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</row>
    <row r="355" spans="1:14" x14ac:dyDescent="0.25">
      <c r="A355" t="s">
        <v>401</v>
      </c>
      <c r="B355">
        <v>3040442450</v>
      </c>
      <c r="C355" t="s">
        <v>439</v>
      </c>
      <c r="D355">
        <v>801112</v>
      </c>
      <c r="G355" t="s">
        <v>689</v>
      </c>
      <c r="H355" s="1">
        <v>42551</v>
      </c>
      <c r="I355" t="s">
        <v>690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</row>
    <row r="356" spans="1:14" x14ac:dyDescent="0.25">
      <c r="A356" t="s">
        <v>401</v>
      </c>
      <c r="B356">
        <v>3040117000</v>
      </c>
      <c r="C356" t="s">
        <v>567</v>
      </c>
      <c r="D356">
        <v>675505</v>
      </c>
      <c r="E356" t="s">
        <v>15</v>
      </c>
      <c r="F356">
        <v>675349</v>
      </c>
      <c r="G356" t="s">
        <v>691</v>
      </c>
      <c r="H356" s="1">
        <v>42916</v>
      </c>
      <c r="I356" t="s">
        <v>659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</row>
    <row r="357" spans="1:14" x14ac:dyDescent="0.25">
      <c r="A357" t="s">
        <v>401</v>
      </c>
      <c r="B357">
        <v>3040118010</v>
      </c>
      <c r="C357" t="s">
        <v>416</v>
      </c>
      <c r="D357">
        <v>675489</v>
      </c>
      <c r="G357" t="s">
        <v>692</v>
      </c>
      <c r="H357" s="1">
        <v>42916</v>
      </c>
      <c r="I357" t="s">
        <v>693</v>
      </c>
      <c r="J357" s="8">
        <v>0</v>
      </c>
      <c r="K357" s="8">
        <v>0</v>
      </c>
      <c r="L357" s="8">
        <v>6277.77</v>
      </c>
      <c r="M357" s="8">
        <v>0</v>
      </c>
      <c r="N357" s="8">
        <v>0</v>
      </c>
    </row>
    <row r="358" spans="1:14" x14ac:dyDescent="0.25">
      <c r="A358" t="s">
        <v>401</v>
      </c>
      <c r="B358">
        <v>3040440010</v>
      </c>
      <c r="C358" t="s">
        <v>527</v>
      </c>
      <c r="D358">
        <v>623546</v>
      </c>
      <c r="E358" t="s">
        <v>15</v>
      </c>
      <c r="F358">
        <v>622746</v>
      </c>
      <c r="G358" t="s">
        <v>694</v>
      </c>
      <c r="H358" s="1">
        <v>42916</v>
      </c>
      <c r="I358" t="s">
        <v>630</v>
      </c>
      <c r="J358" s="8">
        <v>2132.16</v>
      </c>
      <c r="K358" s="8">
        <v>0</v>
      </c>
      <c r="L358" s="8">
        <v>0</v>
      </c>
      <c r="M358" s="8">
        <v>0</v>
      </c>
      <c r="N358" s="8">
        <v>0</v>
      </c>
    </row>
    <row r="359" spans="1:14" x14ac:dyDescent="0.25">
      <c r="A359" t="s">
        <v>401</v>
      </c>
      <c r="B359">
        <v>3040910000</v>
      </c>
      <c r="C359" t="s">
        <v>695</v>
      </c>
      <c r="D359">
        <v>623582</v>
      </c>
      <c r="E359" t="s">
        <v>18</v>
      </c>
      <c r="F359">
        <v>623582</v>
      </c>
      <c r="G359" t="s">
        <v>696</v>
      </c>
      <c r="H359" s="1">
        <v>42886</v>
      </c>
      <c r="I359" t="s">
        <v>697</v>
      </c>
      <c r="J359" s="8">
        <v>0</v>
      </c>
      <c r="K359" s="8">
        <v>0</v>
      </c>
      <c r="L359" s="8">
        <v>2.38</v>
      </c>
      <c r="M359" s="8">
        <v>0</v>
      </c>
      <c r="N359" s="8">
        <v>0</v>
      </c>
    </row>
    <row r="360" spans="1:14" x14ac:dyDescent="0.25">
      <c r="A360" t="s">
        <v>401</v>
      </c>
      <c r="B360">
        <v>3040112018</v>
      </c>
      <c r="C360" t="s">
        <v>405</v>
      </c>
      <c r="D360">
        <v>675377</v>
      </c>
      <c r="E360" t="s">
        <v>15</v>
      </c>
      <c r="F360">
        <v>675353</v>
      </c>
      <c r="G360" t="s">
        <v>698</v>
      </c>
      <c r="H360" s="1">
        <v>42916</v>
      </c>
      <c r="I360" t="s">
        <v>645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</row>
    <row r="361" spans="1:14" x14ac:dyDescent="0.25">
      <c r="A361" t="s">
        <v>401</v>
      </c>
      <c r="B361">
        <v>3040112018</v>
      </c>
      <c r="C361" t="s">
        <v>405</v>
      </c>
      <c r="D361">
        <v>675376</v>
      </c>
      <c r="E361" t="s">
        <v>15</v>
      </c>
      <c r="F361">
        <v>675353</v>
      </c>
      <c r="G361" t="s">
        <v>699</v>
      </c>
      <c r="H361" s="1">
        <v>42916</v>
      </c>
      <c r="I361" t="s">
        <v>645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</row>
    <row r="362" spans="1:14" x14ac:dyDescent="0.25">
      <c r="A362" t="s">
        <v>401</v>
      </c>
      <c r="B362">
        <v>3040112018</v>
      </c>
      <c r="C362" t="s">
        <v>405</v>
      </c>
      <c r="D362">
        <v>624844</v>
      </c>
      <c r="E362" t="s">
        <v>18</v>
      </c>
      <c r="F362">
        <v>624844</v>
      </c>
      <c r="G362" t="s">
        <v>700</v>
      </c>
      <c r="H362" s="1">
        <v>42886</v>
      </c>
      <c r="I362" t="s">
        <v>473</v>
      </c>
      <c r="J362" s="8">
        <v>203.65</v>
      </c>
      <c r="K362" s="8">
        <v>0</v>
      </c>
      <c r="L362" s="8">
        <v>0</v>
      </c>
      <c r="M362" s="8">
        <v>0</v>
      </c>
      <c r="N362" s="8">
        <v>0</v>
      </c>
    </row>
    <row r="363" spans="1:14" x14ac:dyDescent="0.25">
      <c r="A363" t="s">
        <v>401</v>
      </c>
      <c r="B363">
        <v>3040448270</v>
      </c>
      <c r="C363" t="s">
        <v>410</v>
      </c>
      <c r="D363">
        <v>624851</v>
      </c>
      <c r="G363" t="s">
        <v>701</v>
      </c>
      <c r="H363" s="1">
        <v>42460</v>
      </c>
      <c r="I363" t="s">
        <v>702</v>
      </c>
      <c r="J363" s="8">
        <v>0</v>
      </c>
      <c r="K363" s="8">
        <v>0</v>
      </c>
      <c r="L363" s="8">
        <v>0</v>
      </c>
      <c r="M363" s="8">
        <v>0</v>
      </c>
      <c r="N363" s="8">
        <v>-733.29</v>
      </c>
    </row>
    <row r="364" spans="1:14" x14ac:dyDescent="0.25">
      <c r="A364" t="s">
        <v>401</v>
      </c>
      <c r="B364">
        <v>3040441000</v>
      </c>
      <c r="C364" t="s">
        <v>703</v>
      </c>
      <c r="D364">
        <v>624960</v>
      </c>
      <c r="E364" t="s">
        <v>18</v>
      </c>
      <c r="F364">
        <v>624960</v>
      </c>
      <c r="G364" t="s">
        <v>704</v>
      </c>
      <c r="H364" s="1">
        <v>42916</v>
      </c>
      <c r="I364" t="s">
        <v>705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</row>
    <row r="365" spans="1:14" x14ac:dyDescent="0.25">
      <c r="A365" t="s">
        <v>401</v>
      </c>
      <c r="B365">
        <v>3040443600</v>
      </c>
      <c r="C365" t="s">
        <v>492</v>
      </c>
      <c r="D365">
        <v>621752</v>
      </c>
      <c r="G365" t="s">
        <v>706</v>
      </c>
      <c r="H365" s="1">
        <v>42613</v>
      </c>
      <c r="I365" t="s">
        <v>707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</row>
    <row r="366" spans="1:14" x14ac:dyDescent="0.25">
      <c r="A366" t="s">
        <v>401</v>
      </c>
      <c r="B366">
        <v>3040441000</v>
      </c>
      <c r="C366" t="s">
        <v>703</v>
      </c>
      <c r="D366">
        <v>667628</v>
      </c>
      <c r="G366" t="s">
        <v>708</v>
      </c>
      <c r="H366" s="1">
        <v>42886</v>
      </c>
      <c r="I366" t="s">
        <v>709</v>
      </c>
      <c r="J366" s="8">
        <v>0</v>
      </c>
      <c r="K366" s="8">
        <v>0</v>
      </c>
      <c r="L366" s="8">
        <v>0</v>
      </c>
      <c r="M366" s="8">
        <v>25.03</v>
      </c>
      <c r="N366" s="8">
        <v>0</v>
      </c>
    </row>
    <row r="367" spans="1:14" x14ac:dyDescent="0.25">
      <c r="A367" t="s">
        <v>401</v>
      </c>
      <c r="B367">
        <v>3040443500</v>
      </c>
      <c r="C367" t="s">
        <v>492</v>
      </c>
      <c r="D367">
        <v>610325</v>
      </c>
      <c r="E367" t="s">
        <v>18</v>
      </c>
      <c r="F367">
        <v>610325</v>
      </c>
      <c r="G367" t="s">
        <v>710</v>
      </c>
      <c r="H367" s="1">
        <v>42916</v>
      </c>
      <c r="I367" t="s">
        <v>686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</row>
    <row r="368" spans="1:14" x14ac:dyDescent="0.25">
      <c r="A368" t="s">
        <v>401</v>
      </c>
      <c r="B368">
        <v>3040922700</v>
      </c>
      <c r="C368" t="s">
        <v>711</v>
      </c>
      <c r="D368">
        <v>668123</v>
      </c>
      <c r="G368" t="s">
        <v>712</v>
      </c>
      <c r="H368" s="1">
        <v>42825</v>
      </c>
      <c r="I368" t="s">
        <v>713</v>
      </c>
      <c r="J368" s="8">
        <v>0</v>
      </c>
      <c r="K368" s="8">
        <v>0</v>
      </c>
      <c r="L368" s="8">
        <v>0</v>
      </c>
      <c r="M368" s="8">
        <v>677.79</v>
      </c>
      <c r="N368" s="8">
        <v>0</v>
      </c>
    </row>
    <row r="369" spans="1:14" x14ac:dyDescent="0.25">
      <c r="A369" t="s">
        <v>401</v>
      </c>
      <c r="B369">
        <v>3040112181</v>
      </c>
      <c r="C369" t="s">
        <v>405</v>
      </c>
      <c r="D369">
        <v>635752</v>
      </c>
      <c r="G369" t="s">
        <v>714</v>
      </c>
      <c r="H369" s="1">
        <v>42886</v>
      </c>
      <c r="I369" t="s">
        <v>715</v>
      </c>
      <c r="J369" s="8">
        <v>0</v>
      </c>
      <c r="K369" s="8">
        <v>0</v>
      </c>
      <c r="L369" s="8">
        <v>0</v>
      </c>
      <c r="M369" s="8">
        <v>0</v>
      </c>
      <c r="N369" s="8">
        <v>-80286.37</v>
      </c>
    </row>
    <row r="370" spans="1:14" x14ac:dyDescent="0.25">
      <c r="A370" t="s">
        <v>401</v>
      </c>
      <c r="B370">
        <v>3040912013</v>
      </c>
      <c r="C370" t="s">
        <v>413</v>
      </c>
      <c r="D370">
        <v>635901</v>
      </c>
      <c r="E370" t="s">
        <v>18</v>
      </c>
      <c r="F370">
        <v>635901</v>
      </c>
      <c r="G370" t="s">
        <v>716</v>
      </c>
      <c r="H370" s="1">
        <v>42916</v>
      </c>
      <c r="I370" t="s">
        <v>717</v>
      </c>
      <c r="J370" s="8">
        <v>0</v>
      </c>
      <c r="K370" s="8">
        <v>0</v>
      </c>
      <c r="L370" s="8">
        <v>0</v>
      </c>
      <c r="M370" s="8">
        <v>0</v>
      </c>
      <c r="N370" s="8">
        <v>-0.01</v>
      </c>
    </row>
    <row r="371" spans="1:14" x14ac:dyDescent="0.25">
      <c r="A371" t="s">
        <v>401</v>
      </c>
      <c r="B371">
        <v>3040119150</v>
      </c>
      <c r="C371" t="s">
        <v>430</v>
      </c>
      <c r="D371">
        <v>635913</v>
      </c>
      <c r="G371" t="s">
        <v>718</v>
      </c>
      <c r="H371" s="1">
        <v>42916</v>
      </c>
      <c r="I371" t="s">
        <v>432</v>
      </c>
      <c r="J371" s="8">
        <v>0</v>
      </c>
      <c r="K371" s="8">
        <v>0</v>
      </c>
      <c r="L371" s="8">
        <v>0</v>
      </c>
      <c r="M371" s="8">
        <v>0</v>
      </c>
      <c r="N371" s="8">
        <v>-13735.66</v>
      </c>
    </row>
    <row r="372" spans="1:14" x14ac:dyDescent="0.25">
      <c r="A372" t="s">
        <v>401</v>
      </c>
      <c r="B372">
        <v>3040947001</v>
      </c>
      <c r="C372" t="s">
        <v>719</v>
      </c>
      <c r="D372">
        <v>635921</v>
      </c>
      <c r="G372" t="s">
        <v>720</v>
      </c>
      <c r="H372" s="1">
        <v>42916</v>
      </c>
      <c r="I372" t="s">
        <v>721</v>
      </c>
      <c r="J372" s="8">
        <v>0</v>
      </c>
      <c r="K372" s="8">
        <v>0</v>
      </c>
      <c r="L372" s="8">
        <v>19702.16</v>
      </c>
      <c r="M372" s="8">
        <v>0</v>
      </c>
      <c r="N372" s="8">
        <v>0</v>
      </c>
    </row>
    <row r="373" spans="1:14" x14ac:dyDescent="0.25">
      <c r="A373" t="s">
        <v>401</v>
      </c>
      <c r="B373">
        <v>3040443400</v>
      </c>
      <c r="C373" t="s">
        <v>492</v>
      </c>
      <c r="D373">
        <v>635992</v>
      </c>
      <c r="G373" t="s">
        <v>718</v>
      </c>
      <c r="H373" s="1">
        <v>42916</v>
      </c>
      <c r="I373" t="s">
        <v>722</v>
      </c>
      <c r="J373" s="8">
        <v>0</v>
      </c>
      <c r="K373" s="8">
        <v>0</v>
      </c>
      <c r="L373" s="8">
        <v>0</v>
      </c>
      <c r="M373" s="8">
        <v>0</v>
      </c>
      <c r="N373" s="8">
        <v>-8393.44</v>
      </c>
    </row>
    <row r="374" spans="1:14" x14ac:dyDescent="0.25">
      <c r="A374" t="s">
        <v>401</v>
      </c>
      <c r="B374">
        <v>3040443500</v>
      </c>
      <c r="C374" t="s">
        <v>492</v>
      </c>
      <c r="D374">
        <v>610331</v>
      </c>
      <c r="E374" t="s">
        <v>15</v>
      </c>
      <c r="F374">
        <v>610250</v>
      </c>
      <c r="G374" t="s">
        <v>723</v>
      </c>
      <c r="H374" s="1">
        <v>42916</v>
      </c>
      <c r="I374" t="s">
        <v>571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</row>
    <row r="375" spans="1:14" x14ac:dyDescent="0.25">
      <c r="A375" t="s">
        <v>401</v>
      </c>
      <c r="B375">
        <v>3040112041</v>
      </c>
      <c r="C375" t="s">
        <v>405</v>
      </c>
      <c r="D375">
        <v>668390</v>
      </c>
      <c r="G375" t="s">
        <v>724</v>
      </c>
      <c r="H375" s="1">
        <v>42916</v>
      </c>
      <c r="I375" t="s">
        <v>725</v>
      </c>
      <c r="J375" s="8">
        <v>0</v>
      </c>
      <c r="K375" s="8">
        <v>0</v>
      </c>
      <c r="L375" s="8">
        <v>0</v>
      </c>
      <c r="M375" s="8">
        <v>0</v>
      </c>
      <c r="N375" s="8">
        <v>-12759.55</v>
      </c>
    </row>
    <row r="376" spans="1:14" x14ac:dyDescent="0.25">
      <c r="A376" t="s">
        <v>401</v>
      </c>
      <c r="B376">
        <v>3040118000</v>
      </c>
      <c r="C376" t="s">
        <v>416</v>
      </c>
      <c r="D376">
        <v>636356</v>
      </c>
      <c r="G376" t="s">
        <v>718</v>
      </c>
      <c r="H376" s="1">
        <v>42916</v>
      </c>
      <c r="I376" t="s">
        <v>693</v>
      </c>
      <c r="J376" s="8">
        <v>0</v>
      </c>
      <c r="K376" s="8">
        <v>0</v>
      </c>
      <c r="L376" s="8">
        <v>0</v>
      </c>
      <c r="M376" s="8">
        <v>0</v>
      </c>
      <c r="N376" s="8">
        <v>-3208.61</v>
      </c>
    </row>
    <row r="377" spans="1:14" x14ac:dyDescent="0.25">
      <c r="A377" t="s">
        <v>401</v>
      </c>
      <c r="B377">
        <v>3040113000</v>
      </c>
      <c r="C377" t="s">
        <v>604</v>
      </c>
      <c r="D377">
        <v>635614</v>
      </c>
      <c r="G377" t="s">
        <v>726</v>
      </c>
      <c r="H377" s="1">
        <v>42916</v>
      </c>
      <c r="I377" t="s">
        <v>606</v>
      </c>
      <c r="J377" s="8">
        <v>0</v>
      </c>
      <c r="K377" s="8">
        <v>0</v>
      </c>
      <c r="L377" s="8">
        <v>0</v>
      </c>
      <c r="M377" s="8">
        <v>0</v>
      </c>
      <c r="N377" s="8">
        <v>-83431.3</v>
      </c>
    </row>
    <row r="378" spans="1:14" x14ac:dyDescent="0.25">
      <c r="A378" t="s">
        <v>401</v>
      </c>
      <c r="B378">
        <v>3040120000</v>
      </c>
      <c r="C378" t="s">
        <v>562</v>
      </c>
      <c r="D378">
        <v>667621</v>
      </c>
      <c r="G378" t="s">
        <v>727</v>
      </c>
      <c r="H378" s="1">
        <v>42916</v>
      </c>
      <c r="I378" t="s">
        <v>728</v>
      </c>
      <c r="J378" s="8">
        <v>0</v>
      </c>
      <c r="K378" s="8">
        <v>0</v>
      </c>
      <c r="L378" s="8">
        <v>0</v>
      </c>
      <c r="M378" s="8">
        <v>0</v>
      </c>
      <c r="N378" s="8">
        <v>-0.98</v>
      </c>
    </row>
    <row r="379" spans="1:14" x14ac:dyDescent="0.25">
      <c r="A379" t="s">
        <v>401</v>
      </c>
      <c r="B379">
        <v>3040122130</v>
      </c>
      <c r="C379" t="s">
        <v>459</v>
      </c>
      <c r="D379">
        <v>667601</v>
      </c>
      <c r="G379" t="s">
        <v>729</v>
      </c>
      <c r="H379" s="1">
        <v>42886</v>
      </c>
      <c r="I379" t="s">
        <v>730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</row>
    <row r="380" spans="1:14" x14ac:dyDescent="0.25">
      <c r="A380" t="s">
        <v>401</v>
      </c>
      <c r="B380">
        <v>3040111100</v>
      </c>
      <c r="C380" t="s">
        <v>731</v>
      </c>
      <c r="D380">
        <v>636732</v>
      </c>
      <c r="G380" t="s">
        <v>732</v>
      </c>
      <c r="H380" s="1">
        <v>42855</v>
      </c>
      <c r="I380" t="s">
        <v>733</v>
      </c>
      <c r="J380" s="8">
        <v>0</v>
      </c>
      <c r="K380" s="8">
        <v>-57411.24</v>
      </c>
      <c r="L380" s="8">
        <v>183532.06</v>
      </c>
      <c r="M380" s="8">
        <v>0</v>
      </c>
      <c r="N380" s="8">
        <v>0</v>
      </c>
    </row>
    <row r="381" spans="1:14" x14ac:dyDescent="0.25">
      <c r="A381" t="s">
        <v>401</v>
      </c>
      <c r="B381">
        <v>3040115000</v>
      </c>
      <c r="C381" t="s">
        <v>734</v>
      </c>
      <c r="D381">
        <v>636763</v>
      </c>
      <c r="G381" t="s">
        <v>735</v>
      </c>
      <c r="H381" s="1">
        <v>42916</v>
      </c>
      <c r="I381" t="s">
        <v>736</v>
      </c>
      <c r="J381" s="8">
        <v>0</v>
      </c>
      <c r="K381" s="8">
        <v>0</v>
      </c>
      <c r="L381" s="8">
        <v>6269.43</v>
      </c>
      <c r="M381" s="8">
        <v>0</v>
      </c>
      <c r="N381" s="8">
        <v>0</v>
      </c>
    </row>
    <row r="382" spans="1:14" x14ac:dyDescent="0.25">
      <c r="A382" t="s">
        <v>401</v>
      </c>
      <c r="B382">
        <v>3040118030</v>
      </c>
      <c r="C382" t="s">
        <v>416</v>
      </c>
      <c r="D382">
        <v>667380</v>
      </c>
      <c r="E382" t="s">
        <v>15</v>
      </c>
      <c r="F382">
        <v>661536</v>
      </c>
      <c r="G382" t="s">
        <v>737</v>
      </c>
      <c r="H382" s="1">
        <v>42886</v>
      </c>
      <c r="I382" t="s">
        <v>738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</row>
    <row r="383" spans="1:14" x14ac:dyDescent="0.25">
      <c r="A383" t="s">
        <v>401</v>
      </c>
      <c r="B383">
        <v>3040448020</v>
      </c>
      <c r="C383" t="s">
        <v>410</v>
      </c>
      <c r="D383">
        <v>610327</v>
      </c>
      <c r="E383" t="s">
        <v>15</v>
      </c>
      <c r="F383">
        <v>619095</v>
      </c>
      <c r="G383" t="s">
        <v>739</v>
      </c>
      <c r="H383" s="1">
        <v>42916</v>
      </c>
      <c r="I383" t="s">
        <v>600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</row>
    <row r="384" spans="1:14" x14ac:dyDescent="0.25">
      <c r="A384" t="s">
        <v>401</v>
      </c>
      <c r="B384">
        <v>3040449000</v>
      </c>
      <c r="C384" t="s">
        <v>424</v>
      </c>
      <c r="D384">
        <v>667098</v>
      </c>
      <c r="G384" t="s">
        <v>740</v>
      </c>
      <c r="H384" s="1">
        <v>42885</v>
      </c>
      <c r="I384" t="s">
        <v>465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</row>
    <row r="385" spans="1:14" x14ac:dyDescent="0.25">
      <c r="A385" t="s">
        <v>401</v>
      </c>
      <c r="B385">
        <v>3040113000</v>
      </c>
      <c r="C385" t="s">
        <v>604</v>
      </c>
      <c r="D385">
        <v>636908</v>
      </c>
      <c r="E385" t="s">
        <v>18</v>
      </c>
      <c r="F385">
        <v>636908</v>
      </c>
      <c r="G385" t="s">
        <v>741</v>
      </c>
      <c r="H385" s="1">
        <v>42613</v>
      </c>
      <c r="I385" t="s">
        <v>742</v>
      </c>
      <c r="J385" s="8">
        <v>0</v>
      </c>
      <c r="K385" s="8">
        <v>0</v>
      </c>
      <c r="L385" s="8">
        <v>17092.36</v>
      </c>
      <c r="M385" s="8">
        <v>0</v>
      </c>
      <c r="N385" s="8">
        <v>0</v>
      </c>
    </row>
    <row r="386" spans="1:14" x14ac:dyDescent="0.25">
      <c r="A386" t="s">
        <v>401</v>
      </c>
      <c r="B386">
        <v>3040445000</v>
      </c>
      <c r="C386" t="s">
        <v>743</v>
      </c>
      <c r="D386">
        <v>669364</v>
      </c>
      <c r="E386" t="s">
        <v>15</v>
      </c>
      <c r="F386">
        <v>669358</v>
      </c>
      <c r="G386" t="s">
        <v>744</v>
      </c>
      <c r="H386" s="1">
        <v>42916</v>
      </c>
      <c r="I386" t="s">
        <v>745</v>
      </c>
      <c r="J386" s="8">
        <v>0</v>
      </c>
      <c r="K386" s="8">
        <v>0</v>
      </c>
      <c r="L386" s="8">
        <v>0</v>
      </c>
      <c r="M386" s="8">
        <v>0</v>
      </c>
      <c r="N386" s="8">
        <v>-7503.98</v>
      </c>
    </row>
    <row r="387" spans="1:14" x14ac:dyDescent="0.25">
      <c r="A387" t="s">
        <v>401</v>
      </c>
      <c r="B387">
        <v>3040110000</v>
      </c>
      <c r="C387" t="s">
        <v>402</v>
      </c>
      <c r="D387">
        <v>636083</v>
      </c>
      <c r="G387" t="s">
        <v>746</v>
      </c>
      <c r="H387" s="1">
        <v>42916</v>
      </c>
      <c r="I387" t="s">
        <v>747</v>
      </c>
      <c r="J387" s="8">
        <v>0</v>
      </c>
      <c r="K387" s="8">
        <v>0</v>
      </c>
      <c r="L387" s="8">
        <v>0</v>
      </c>
      <c r="M387" s="8">
        <v>0</v>
      </c>
      <c r="N387" s="8">
        <v>-8.33</v>
      </c>
    </row>
    <row r="388" spans="1:14" x14ac:dyDescent="0.25">
      <c r="A388" t="s">
        <v>401</v>
      </c>
      <c r="B388">
        <v>3040444000</v>
      </c>
      <c r="C388" t="s">
        <v>549</v>
      </c>
      <c r="D388">
        <v>632432</v>
      </c>
      <c r="G388" t="s">
        <v>748</v>
      </c>
      <c r="H388" s="1">
        <v>42916</v>
      </c>
      <c r="I388" t="s">
        <v>749</v>
      </c>
      <c r="J388" s="8">
        <v>0</v>
      </c>
      <c r="K388" s="8">
        <v>0</v>
      </c>
      <c r="L388" s="8">
        <v>0.01</v>
      </c>
      <c r="M388" s="8">
        <v>0</v>
      </c>
      <c r="N388" s="8">
        <v>0</v>
      </c>
    </row>
    <row r="389" spans="1:14" x14ac:dyDescent="0.25">
      <c r="A389" t="s">
        <v>401</v>
      </c>
      <c r="B389">
        <v>3040441000</v>
      </c>
      <c r="C389" t="s">
        <v>703</v>
      </c>
      <c r="D389">
        <v>635128</v>
      </c>
      <c r="G389" t="s">
        <v>750</v>
      </c>
      <c r="H389" s="1">
        <v>42916</v>
      </c>
      <c r="I389" t="s">
        <v>751</v>
      </c>
      <c r="J389" s="8">
        <v>0</v>
      </c>
      <c r="K389" s="8">
        <v>0</v>
      </c>
      <c r="L389" s="8">
        <v>0</v>
      </c>
      <c r="M389" s="8">
        <v>97251</v>
      </c>
      <c r="N389" s="8">
        <v>0</v>
      </c>
    </row>
    <row r="390" spans="1:14" x14ac:dyDescent="0.25">
      <c r="A390" t="s">
        <v>401</v>
      </c>
      <c r="B390">
        <v>3040112082</v>
      </c>
      <c r="C390" t="s">
        <v>405</v>
      </c>
      <c r="D390">
        <v>635153</v>
      </c>
      <c r="G390" t="s">
        <v>752</v>
      </c>
      <c r="H390" s="1">
        <v>42886</v>
      </c>
      <c r="I390" t="s">
        <v>753</v>
      </c>
      <c r="J390" s="8">
        <v>0</v>
      </c>
      <c r="K390" s="8">
        <v>0</v>
      </c>
      <c r="L390" s="8">
        <v>0</v>
      </c>
      <c r="M390" s="8">
        <v>0</v>
      </c>
      <c r="N390" s="8">
        <v>-18385.310000000001</v>
      </c>
    </row>
    <row r="391" spans="1:14" x14ac:dyDescent="0.25">
      <c r="A391" t="s">
        <v>401</v>
      </c>
      <c r="B391">
        <v>3040445000</v>
      </c>
      <c r="C391" t="s">
        <v>743</v>
      </c>
      <c r="D391">
        <v>669363</v>
      </c>
      <c r="E391" t="s">
        <v>15</v>
      </c>
      <c r="F391">
        <v>669358</v>
      </c>
      <c r="G391" t="s">
        <v>754</v>
      </c>
      <c r="H391" s="1">
        <v>42551</v>
      </c>
      <c r="I391" t="s">
        <v>745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</row>
    <row r="392" spans="1:14" x14ac:dyDescent="0.25">
      <c r="A392" t="s">
        <v>401</v>
      </c>
      <c r="B392">
        <v>3040448070</v>
      </c>
      <c r="C392" t="s">
        <v>410</v>
      </c>
      <c r="D392">
        <v>635188</v>
      </c>
      <c r="G392" t="s">
        <v>755</v>
      </c>
      <c r="H392" s="1">
        <v>42916</v>
      </c>
      <c r="I392" t="s">
        <v>479</v>
      </c>
      <c r="J392" s="8">
        <v>0</v>
      </c>
      <c r="K392" s="8">
        <v>0</v>
      </c>
      <c r="L392" s="8">
        <v>36.24</v>
      </c>
      <c r="M392" s="8">
        <v>0</v>
      </c>
      <c r="N392" s="8">
        <v>0</v>
      </c>
    </row>
    <row r="393" spans="1:14" x14ac:dyDescent="0.25">
      <c r="A393" t="s">
        <v>401</v>
      </c>
      <c r="B393">
        <v>3040445000</v>
      </c>
      <c r="C393" t="s">
        <v>743</v>
      </c>
      <c r="D393">
        <v>669358</v>
      </c>
      <c r="E393" t="s">
        <v>18</v>
      </c>
      <c r="F393">
        <v>669358</v>
      </c>
      <c r="G393" t="s">
        <v>756</v>
      </c>
      <c r="H393" s="1">
        <v>42916</v>
      </c>
      <c r="I393" t="s">
        <v>745</v>
      </c>
      <c r="J393" s="8">
        <v>0</v>
      </c>
      <c r="K393" s="8">
        <v>0</v>
      </c>
      <c r="L393" s="8">
        <v>7936</v>
      </c>
      <c r="M393" s="8">
        <v>0</v>
      </c>
      <c r="N393" s="8">
        <v>0</v>
      </c>
    </row>
    <row r="394" spans="1:14" x14ac:dyDescent="0.25">
      <c r="A394" t="s">
        <v>401</v>
      </c>
      <c r="B394">
        <v>3040112138</v>
      </c>
      <c r="C394" t="s">
        <v>405</v>
      </c>
      <c r="D394">
        <v>635191</v>
      </c>
      <c r="G394" t="s">
        <v>757</v>
      </c>
      <c r="H394" s="1">
        <v>42855</v>
      </c>
      <c r="I394" t="s">
        <v>758</v>
      </c>
      <c r="J394" s="8">
        <v>0</v>
      </c>
      <c r="K394" s="8">
        <v>0</v>
      </c>
      <c r="L394" s="8">
        <v>11927.07</v>
      </c>
      <c r="M394" s="8">
        <v>0</v>
      </c>
      <c r="N394" s="8">
        <v>0</v>
      </c>
    </row>
    <row r="395" spans="1:14" x14ac:dyDescent="0.25">
      <c r="A395" t="s">
        <v>401</v>
      </c>
      <c r="B395">
        <v>3040122770</v>
      </c>
      <c r="C395" t="s">
        <v>459</v>
      </c>
      <c r="D395">
        <v>635195</v>
      </c>
      <c r="G395" t="s">
        <v>759</v>
      </c>
      <c r="H395" s="1">
        <v>42916</v>
      </c>
      <c r="I395" t="s">
        <v>760</v>
      </c>
      <c r="J395" s="8">
        <v>0</v>
      </c>
      <c r="K395" s="8">
        <v>0</v>
      </c>
      <c r="L395" s="8">
        <v>0.01</v>
      </c>
      <c r="M395" s="8">
        <v>480.22</v>
      </c>
      <c r="N395" s="8">
        <v>0</v>
      </c>
    </row>
    <row r="396" spans="1:14" x14ac:dyDescent="0.25">
      <c r="A396" t="s">
        <v>401</v>
      </c>
      <c r="B396">
        <v>3040443400</v>
      </c>
      <c r="C396" t="s">
        <v>492</v>
      </c>
      <c r="D396">
        <v>610333</v>
      </c>
      <c r="E396" t="s">
        <v>15</v>
      </c>
      <c r="F396">
        <v>610250</v>
      </c>
      <c r="G396" t="s">
        <v>761</v>
      </c>
      <c r="H396" s="1">
        <v>42916</v>
      </c>
      <c r="I396" t="s">
        <v>762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</row>
    <row r="397" spans="1:14" x14ac:dyDescent="0.25">
      <c r="A397" t="s">
        <v>401</v>
      </c>
      <c r="B397">
        <v>3040114501</v>
      </c>
      <c r="C397" t="s">
        <v>427</v>
      </c>
      <c r="D397">
        <v>635722</v>
      </c>
      <c r="G397" t="s">
        <v>763</v>
      </c>
      <c r="H397" s="1">
        <v>42916</v>
      </c>
      <c r="I397" t="s">
        <v>533</v>
      </c>
      <c r="J397" s="8">
        <v>0</v>
      </c>
      <c r="K397" s="8">
        <v>0</v>
      </c>
      <c r="L397" s="8">
        <v>0.63</v>
      </c>
      <c r="M397" s="8">
        <v>0</v>
      </c>
      <c r="N397" s="8">
        <v>0</v>
      </c>
    </row>
    <row r="398" spans="1:14" x14ac:dyDescent="0.25">
      <c r="A398" t="s">
        <v>401</v>
      </c>
      <c r="B398">
        <v>3040120000</v>
      </c>
      <c r="C398" t="s">
        <v>562</v>
      </c>
      <c r="D398">
        <v>635256</v>
      </c>
      <c r="G398" t="s">
        <v>764</v>
      </c>
      <c r="H398" s="1">
        <v>42916</v>
      </c>
      <c r="I398" t="s">
        <v>637</v>
      </c>
      <c r="J398" s="8">
        <v>0</v>
      </c>
      <c r="K398" s="8">
        <v>0</v>
      </c>
      <c r="L398" s="8">
        <v>0</v>
      </c>
      <c r="M398" s="8">
        <v>-832.84</v>
      </c>
      <c r="N398" s="8">
        <v>0</v>
      </c>
    </row>
    <row r="399" spans="1:14" x14ac:dyDescent="0.25">
      <c r="A399" t="s">
        <v>401</v>
      </c>
      <c r="B399">
        <v>3040119020</v>
      </c>
      <c r="C399" t="s">
        <v>430</v>
      </c>
      <c r="D399">
        <v>636961</v>
      </c>
      <c r="E399" t="s">
        <v>18</v>
      </c>
      <c r="F399">
        <v>636961</v>
      </c>
      <c r="G399" t="s">
        <v>765</v>
      </c>
      <c r="H399" s="1">
        <v>42916</v>
      </c>
      <c r="I399" t="s">
        <v>766</v>
      </c>
      <c r="J399" s="8">
        <v>0</v>
      </c>
      <c r="K399" s="8">
        <v>0</v>
      </c>
      <c r="L399" s="8">
        <v>0</v>
      </c>
      <c r="M399" s="8">
        <v>32262.5</v>
      </c>
      <c r="N399" s="8">
        <v>0</v>
      </c>
    </row>
    <row r="400" spans="1:14" x14ac:dyDescent="0.25">
      <c r="A400" t="s">
        <v>401</v>
      </c>
      <c r="B400">
        <v>3040112018</v>
      </c>
      <c r="C400" t="s">
        <v>405</v>
      </c>
      <c r="D400">
        <v>635310</v>
      </c>
      <c r="G400" t="s">
        <v>767</v>
      </c>
      <c r="H400" s="1">
        <v>42916</v>
      </c>
      <c r="I400" t="s">
        <v>668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</row>
    <row r="401" spans="1:14" x14ac:dyDescent="0.25">
      <c r="A401" t="s">
        <v>401</v>
      </c>
      <c r="B401">
        <v>3041042093</v>
      </c>
      <c r="C401" t="s">
        <v>419</v>
      </c>
      <c r="D401">
        <v>632297</v>
      </c>
      <c r="E401" t="s">
        <v>18</v>
      </c>
      <c r="F401">
        <v>632297</v>
      </c>
      <c r="G401" t="s">
        <v>768</v>
      </c>
      <c r="H401" s="1">
        <v>42916</v>
      </c>
      <c r="I401" t="s">
        <v>446</v>
      </c>
      <c r="J401" s="8">
        <v>4582.3100000000004</v>
      </c>
      <c r="K401" s="8">
        <v>0</v>
      </c>
      <c r="L401" s="8">
        <v>408.28</v>
      </c>
      <c r="M401" s="8">
        <v>0</v>
      </c>
      <c r="N401" s="8">
        <v>0</v>
      </c>
    </row>
    <row r="402" spans="1:14" x14ac:dyDescent="0.25">
      <c r="A402" t="s">
        <v>401</v>
      </c>
      <c r="B402">
        <v>3040118140</v>
      </c>
      <c r="C402" t="s">
        <v>416</v>
      </c>
      <c r="D402">
        <v>635330</v>
      </c>
      <c r="G402" t="s">
        <v>769</v>
      </c>
      <c r="H402" s="1">
        <v>42916</v>
      </c>
      <c r="I402" t="s">
        <v>770</v>
      </c>
      <c r="J402" s="8">
        <v>0</v>
      </c>
      <c r="K402" s="8">
        <v>0</v>
      </c>
      <c r="L402" s="8">
        <v>8287.49</v>
      </c>
      <c r="M402" s="8">
        <v>0</v>
      </c>
      <c r="N402" s="8">
        <v>0</v>
      </c>
    </row>
    <row r="403" spans="1:14" x14ac:dyDescent="0.25">
      <c r="A403" t="s">
        <v>401</v>
      </c>
      <c r="B403">
        <v>3040112139</v>
      </c>
      <c r="C403" t="s">
        <v>405</v>
      </c>
      <c r="D403">
        <v>635359</v>
      </c>
      <c r="E403" t="s">
        <v>18</v>
      </c>
      <c r="F403">
        <v>635359</v>
      </c>
      <c r="G403" t="s">
        <v>771</v>
      </c>
      <c r="H403" s="1">
        <v>42916</v>
      </c>
      <c r="I403" t="s">
        <v>772</v>
      </c>
      <c r="J403" s="8">
        <v>0</v>
      </c>
      <c r="K403" s="8">
        <v>0</v>
      </c>
      <c r="L403" s="8">
        <v>0.02</v>
      </c>
      <c r="M403" s="8">
        <v>0</v>
      </c>
      <c r="N403" s="8">
        <v>0</v>
      </c>
    </row>
    <row r="404" spans="1:14" x14ac:dyDescent="0.25">
      <c r="A404" t="s">
        <v>401</v>
      </c>
      <c r="B404">
        <v>3040449000</v>
      </c>
      <c r="C404" t="s">
        <v>424</v>
      </c>
      <c r="D404">
        <v>635398</v>
      </c>
      <c r="G404" t="s">
        <v>773</v>
      </c>
      <c r="H404" s="1">
        <v>42916</v>
      </c>
      <c r="I404" t="s">
        <v>774</v>
      </c>
      <c r="J404" s="8">
        <v>0</v>
      </c>
      <c r="K404" s="8">
        <v>0</v>
      </c>
      <c r="L404" s="8">
        <v>16057.24</v>
      </c>
      <c r="M404" s="8">
        <v>24939.5</v>
      </c>
      <c r="N404" s="8">
        <v>0</v>
      </c>
    </row>
    <row r="405" spans="1:14" x14ac:dyDescent="0.25">
      <c r="A405" t="s">
        <v>401</v>
      </c>
      <c r="B405">
        <v>3040112139</v>
      </c>
      <c r="C405" t="s">
        <v>405</v>
      </c>
      <c r="D405">
        <v>635425</v>
      </c>
      <c r="E405" t="s">
        <v>15</v>
      </c>
      <c r="F405">
        <v>632730</v>
      </c>
      <c r="G405" t="s">
        <v>775</v>
      </c>
      <c r="H405" s="1">
        <v>42916</v>
      </c>
      <c r="I405" t="s">
        <v>772</v>
      </c>
      <c r="J405" s="8">
        <v>0</v>
      </c>
      <c r="K405" s="8">
        <v>0</v>
      </c>
      <c r="L405" s="8">
        <v>0</v>
      </c>
      <c r="M405" s="8">
        <v>0</v>
      </c>
      <c r="N405" s="8">
        <v>-77.489999999999995</v>
      </c>
    </row>
    <row r="406" spans="1:14" x14ac:dyDescent="0.25">
      <c r="A406" t="s">
        <v>401</v>
      </c>
      <c r="B406">
        <v>3040112018</v>
      </c>
      <c r="C406" t="s">
        <v>405</v>
      </c>
      <c r="D406">
        <v>635431</v>
      </c>
      <c r="G406" t="s">
        <v>776</v>
      </c>
      <c r="H406" s="1">
        <v>42613</v>
      </c>
      <c r="I406" t="s">
        <v>777</v>
      </c>
      <c r="J406" s="8">
        <v>0</v>
      </c>
      <c r="K406" s="8">
        <v>0</v>
      </c>
      <c r="L406" s="8">
        <v>18314</v>
      </c>
      <c r="M406" s="8">
        <v>0</v>
      </c>
      <c r="N406" s="8">
        <v>0</v>
      </c>
    </row>
    <row r="407" spans="1:14" x14ac:dyDescent="0.25">
      <c r="A407" t="s">
        <v>401</v>
      </c>
      <c r="B407">
        <v>3040440061</v>
      </c>
      <c r="C407" t="s">
        <v>527</v>
      </c>
      <c r="D407">
        <v>635468</v>
      </c>
      <c r="G407" t="s">
        <v>778</v>
      </c>
      <c r="H407" s="1">
        <v>42916</v>
      </c>
      <c r="I407" t="s">
        <v>779</v>
      </c>
      <c r="J407" s="8">
        <v>0</v>
      </c>
      <c r="K407" s="8">
        <v>0</v>
      </c>
      <c r="L407" s="8">
        <v>0.01</v>
      </c>
      <c r="M407" s="8">
        <v>0</v>
      </c>
      <c r="N407" s="8">
        <v>0</v>
      </c>
    </row>
    <row r="408" spans="1:14" x14ac:dyDescent="0.25">
      <c r="A408" t="s">
        <v>401</v>
      </c>
      <c r="B408">
        <v>3040112181</v>
      </c>
      <c r="C408" t="s">
        <v>405</v>
      </c>
      <c r="D408">
        <v>635521</v>
      </c>
      <c r="G408" t="s">
        <v>780</v>
      </c>
      <c r="H408" s="1">
        <v>42916</v>
      </c>
      <c r="I408" t="s">
        <v>781</v>
      </c>
      <c r="J408" s="8">
        <v>0</v>
      </c>
      <c r="K408" s="8">
        <v>0</v>
      </c>
      <c r="L408" s="8">
        <v>3089.19</v>
      </c>
      <c r="M408" s="8">
        <v>0</v>
      </c>
      <c r="N408" s="8">
        <v>0</v>
      </c>
    </row>
    <row r="409" spans="1:14" x14ac:dyDescent="0.25">
      <c r="A409" t="s">
        <v>401</v>
      </c>
      <c r="B409">
        <v>3040119070</v>
      </c>
      <c r="C409" t="s">
        <v>430</v>
      </c>
      <c r="D409">
        <v>635242</v>
      </c>
      <c r="G409" t="s">
        <v>782</v>
      </c>
      <c r="H409" s="1">
        <v>42886</v>
      </c>
      <c r="I409" t="s">
        <v>783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</row>
    <row r="410" spans="1:14" x14ac:dyDescent="0.25">
      <c r="A410" t="s">
        <v>401</v>
      </c>
      <c r="B410">
        <v>3040126000</v>
      </c>
      <c r="C410" t="s">
        <v>498</v>
      </c>
      <c r="D410">
        <v>661188</v>
      </c>
      <c r="G410" t="s">
        <v>784</v>
      </c>
      <c r="H410" s="1">
        <v>42856</v>
      </c>
      <c r="I410" t="s">
        <v>785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</row>
    <row r="411" spans="1:14" x14ac:dyDescent="0.25">
      <c r="A411" t="s">
        <v>401</v>
      </c>
      <c r="B411">
        <v>3040110000</v>
      </c>
      <c r="C411" t="s">
        <v>402</v>
      </c>
      <c r="D411">
        <v>666819</v>
      </c>
      <c r="G411" t="s">
        <v>786</v>
      </c>
      <c r="H411" s="1">
        <v>42916</v>
      </c>
      <c r="I411" t="s">
        <v>787</v>
      </c>
      <c r="J411" s="8">
        <v>0</v>
      </c>
      <c r="K411" s="8">
        <v>0</v>
      </c>
      <c r="L411" s="8">
        <v>0</v>
      </c>
      <c r="M411" s="8">
        <v>0</v>
      </c>
      <c r="N411" s="8">
        <v>-0.28000000000000003</v>
      </c>
    </row>
    <row r="412" spans="1:14" x14ac:dyDescent="0.25">
      <c r="A412" t="s">
        <v>401</v>
      </c>
      <c r="B412">
        <v>3040448160</v>
      </c>
      <c r="C412" t="s">
        <v>410</v>
      </c>
      <c r="D412">
        <v>638495</v>
      </c>
      <c r="G412" t="s">
        <v>788</v>
      </c>
      <c r="H412" s="1">
        <v>42916</v>
      </c>
      <c r="I412" t="s">
        <v>412</v>
      </c>
      <c r="J412" s="8">
        <v>0</v>
      </c>
      <c r="K412" s="8">
        <v>0</v>
      </c>
      <c r="L412" s="8">
        <v>0</v>
      </c>
      <c r="M412" s="8">
        <v>8148.77</v>
      </c>
      <c r="N412" s="8">
        <v>0</v>
      </c>
    </row>
    <row r="413" spans="1:14" x14ac:dyDescent="0.25">
      <c r="A413" t="s">
        <v>401</v>
      </c>
      <c r="B413">
        <v>3040443500</v>
      </c>
      <c r="C413" t="s">
        <v>492</v>
      </c>
      <c r="D413">
        <v>610250</v>
      </c>
      <c r="E413" t="s">
        <v>18</v>
      </c>
      <c r="F413">
        <v>610250</v>
      </c>
      <c r="G413" t="s">
        <v>789</v>
      </c>
      <c r="H413" s="1">
        <v>42916</v>
      </c>
      <c r="I413" t="s">
        <v>513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</row>
    <row r="414" spans="1:14" x14ac:dyDescent="0.25">
      <c r="A414" t="s">
        <v>401</v>
      </c>
      <c r="B414">
        <v>3040431010</v>
      </c>
      <c r="C414" t="s">
        <v>213</v>
      </c>
      <c r="D414">
        <v>610196</v>
      </c>
      <c r="G414" t="s">
        <v>790</v>
      </c>
      <c r="H414" s="1">
        <v>42886</v>
      </c>
      <c r="I414" t="s">
        <v>791</v>
      </c>
      <c r="J414" s="8">
        <v>11955.83</v>
      </c>
      <c r="K414" s="8">
        <v>0</v>
      </c>
      <c r="L414" s="8">
        <v>35810</v>
      </c>
      <c r="M414" s="8">
        <v>0</v>
      </c>
      <c r="N414" s="8">
        <v>0</v>
      </c>
    </row>
    <row r="415" spans="1:14" x14ac:dyDescent="0.25">
      <c r="A415" t="s">
        <v>401</v>
      </c>
      <c r="B415">
        <v>3040119160</v>
      </c>
      <c r="C415" t="s">
        <v>430</v>
      </c>
      <c r="D415">
        <v>610191</v>
      </c>
      <c r="G415" t="s">
        <v>792</v>
      </c>
      <c r="H415" s="1">
        <v>42886</v>
      </c>
      <c r="I415" t="s">
        <v>793</v>
      </c>
      <c r="J415" s="8">
        <v>111161.2</v>
      </c>
      <c r="K415" s="8">
        <v>0</v>
      </c>
      <c r="L415" s="8">
        <v>214839.73</v>
      </c>
      <c r="M415" s="8">
        <v>0</v>
      </c>
      <c r="N415" s="8">
        <v>0</v>
      </c>
    </row>
    <row r="416" spans="1:14" x14ac:dyDescent="0.25">
      <c r="A416" t="s">
        <v>401</v>
      </c>
      <c r="B416">
        <v>3040431000</v>
      </c>
      <c r="C416" t="s">
        <v>213</v>
      </c>
      <c r="D416">
        <v>661536</v>
      </c>
      <c r="E416" t="s">
        <v>18</v>
      </c>
      <c r="F416">
        <v>661536</v>
      </c>
      <c r="G416" t="s">
        <v>794</v>
      </c>
      <c r="H416" s="1">
        <v>42886</v>
      </c>
      <c r="I416" t="s">
        <v>278</v>
      </c>
      <c r="J416" s="8">
        <v>0</v>
      </c>
      <c r="K416" s="8">
        <v>-2500000.2999999998</v>
      </c>
      <c r="L416" s="8">
        <v>21642.94</v>
      </c>
      <c r="M416" s="8">
        <v>0</v>
      </c>
      <c r="N416" s="8">
        <v>0</v>
      </c>
    </row>
    <row r="417" spans="1:14" x14ac:dyDescent="0.25">
      <c r="A417" t="s">
        <v>401</v>
      </c>
      <c r="B417">
        <v>3040112138</v>
      </c>
      <c r="C417" t="s">
        <v>405</v>
      </c>
      <c r="D417">
        <v>661297</v>
      </c>
      <c r="G417" t="s">
        <v>795</v>
      </c>
      <c r="H417" s="1">
        <v>42888</v>
      </c>
      <c r="I417" t="s">
        <v>758</v>
      </c>
      <c r="J417" s="8">
        <v>0</v>
      </c>
      <c r="K417" s="8">
        <v>0</v>
      </c>
      <c r="L417" s="8">
        <v>0.01</v>
      </c>
      <c r="M417" s="8">
        <v>0</v>
      </c>
      <c r="N417" s="8">
        <v>0</v>
      </c>
    </row>
    <row r="418" spans="1:14" x14ac:dyDescent="0.25">
      <c r="A418" t="s">
        <v>401</v>
      </c>
      <c r="B418">
        <v>3040126000</v>
      </c>
      <c r="C418" t="s">
        <v>498</v>
      </c>
      <c r="D418">
        <v>661263</v>
      </c>
      <c r="G418" t="s">
        <v>796</v>
      </c>
      <c r="H418" s="1">
        <v>42856</v>
      </c>
      <c r="I418" t="s">
        <v>785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</row>
    <row r="419" spans="1:14" x14ac:dyDescent="0.25">
      <c r="A419" t="s">
        <v>401</v>
      </c>
      <c r="B419">
        <v>3040118250</v>
      </c>
      <c r="C419" t="s">
        <v>416</v>
      </c>
      <c r="D419">
        <v>638257</v>
      </c>
      <c r="E419" t="s">
        <v>18</v>
      </c>
      <c r="F419">
        <v>638257</v>
      </c>
      <c r="G419" t="s">
        <v>797</v>
      </c>
      <c r="H419" s="1">
        <v>42916</v>
      </c>
      <c r="I419" t="s">
        <v>798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</row>
    <row r="420" spans="1:14" x14ac:dyDescent="0.25">
      <c r="A420" t="s">
        <v>401</v>
      </c>
      <c r="B420">
        <v>3040449000</v>
      </c>
      <c r="C420" t="s">
        <v>424</v>
      </c>
      <c r="D420">
        <v>610172</v>
      </c>
      <c r="G420" t="s">
        <v>799</v>
      </c>
      <c r="H420" s="1">
        <v>42916</v>
      </c>
      <c r="I420" t="s">
        <v>800</v>
      </c>
      <c r="J420" s="8">
        <v>0</v>
      </c>
      <c r="K420" s="8">
        <v>0</v>
      </c>
      <c r="L420" s="8">
        <v>0</v>
      </c>
      <c r="M420" s="8">
        <v>0</v>
      </c>
      <c r="N420" s="8">
        <v>-17084.669999999998</v>
      </c>
    </row>
    <row r="421" spans="1:14" x14ac:dyDescent="0.25">
      <c r="A421" t="s">
        <v>401</v>
      </c>
      <c r="B421">
        <v>3040112138</v>
      </c>
      <c r="C421" t="s">
        <v>405</v>
      </c>
      <c r="D421">
        <v>637831</v>
      </c>
      <c r="G421" t="s">
        <v>801</v>
      </c>
      <c r="H421" s="1">
        <v>42916</v>
      </c>
      <c r="I421" t="s">
        <v>758</v>
      </c>
      <c r="J421" s="8">
        <v>0</v>
      </c>
      <c r="K421" s="8">
        <v>0</v>
      </c>
      <c r="L421" s="8">
        <v>1645.52</v>
      </c>
      <c r="M421" s="8">
        <v>0</v>
      </c>
      <c r="N421" s="8">
        <v>0</v>
      </c>
    </row>
    <row r="422" spans="1:14" x14ac:dyDescent="0.25">
      <c r="A422" t="s">
        <v>401</v>
      </c>
      <c r="B422">
        <v>3040803000</v>
      </c>
      <c r="C422" t="s">
        <v>501</v>
      </c>
      <c r="D422">
        <v>640146</v>
      </c>
      <c r="E422" t="s">
        <v>15</v>
      </c>
      <c r="F422">
        <v>632129</v>
      </c>
      <c r="G422" t="s">
        <v>802</v>
      </c>
      <c r="H422" s="1">
        <v>42916</v>
      </c>
      <c r="I422" t="s">
        <v>803</v>
      </c>
      <c r="J422" s="8">
        <v>0</v>
      </c>
      <c r="K422" s="8">
        <v>0</v>
      </c>
      <c r="L422" s="8">
        <v>0</v>
      </c>
      <c r="M422" s="8">
        <v>0</v>
      </c>
      <c r="N422" s="8">
        <v>-56372.56</v>
      </c>
    </row>
    <row r="423" spans="1:14" x14ac:dyDescent="0.25">
      <c r="A423" t="s">
        <v>401</v>
      </c>
      <c r="B423">
        <v>3040112139</v>
      </c>
      <c r="C423" t="s">
        <v>405</v>
      </c>
      <c r="D423">
        <v>660908</v>
      </c>
      <c r="E423" t="s">
        <v>15</v>
      </c>
      <c r="F423">
        <v>635359</v>
      </c>
      <c r="G423" t="s">
        <v>804</v>
      </c>
      <c r="H423" s="1">
        <v>42916</v>
      </c>
      <c r="I423" t="s">
        <v>772</v>
      </c>
      <c r="J423" s="8">
        <v>0</v>
      </c>
      <c r="K423" s="8">
        <v>0</v>
      </c>
      <c r="L423" s="8">
        <v>0</v>
      </c>
      <c r="M423" s="8">
        <v>23205.87</v>
      </c>
      <c r="N423" s="8">
        <v>0</v>
      </c>
    </row>
    <row r="424" spans="1:14" x14ac:dyDescent="0.25">
      <c r="A424" t="s">
        <v>401</v>
      </c>
      <c r="B424">
        <v>3040114500</v>
      </c>
      <c r="C424" t="s">
        <v>427</v>
      </c>
      <c r="D424">
        <v>660734</v>
      </c>
      <c r="E424" t="s">
        <v>15</v>
      </c>
      <c r="F424">
        <v>630467</v>
      </c>
      <c r="G424" t="s">
        <v>805</v>
      </c>
      <c r="H424" s="1">
        <v>42916</v>
      </c>
      <c r="I424" t="s">
        <v>429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</row>
    <row r="425" spans="1:14" x14ac:dyDescent="0.25">
      <c r="A425" t="s">
        <v>401</v>
      </c>
      <c r="B425">
        <v>3040112181</v>
      </c>
      <c r="C425" t="s">
        <v>405</v>
      </c>
      <c r="D425">
        <v>660664</v>
      </c>
      <c r="E425" t="s">
        <v>18</v>
      </c>
      <c r="F425">
        <v>660664</v>
      </c>
      <c r="G425" t="s">
        <v>806</v>
      </c>
      <c r="H425" s="1">
        <v>42916</v>
      </c>
      <c r="I425" t="s">
        <v>807</v>
      </c>
      <c r="J425" s="8">
        <v>0</v>
      </c>
      <c r="K425" s="8">
        <v>-116773.2</v>
      </c>
      <c r="L425" s="8">
        <v>176319.51</v>
      </c>
      <c r="M425" s="8">
        <v>0</v>
      </c>
      <c r="N425" s="8">
        <v>0</v>
      </c>
    </row>
    <row r="426" spans="1:14" x14ac:dyDescent="0.25">
      <c r="A426" t="s">
        <v>401</v>
      </c>
      <c r="B426">
        <v>3040448080</v>
      </c>
      <c r="C426" t="s">
        <v>410</v>
      </c>
      <c r="D426">
        <v>660360</v>
      </c>
      <c r="G426" t="s">
        <v>808</v>
      </c>
      <c r="H426" s="1">
        <v>42916</v>
      </c>
      <c r="I426" t="s">
        <v>611</v>
      </c>
      <c r="J426" s="8">
        <v>1016.33</v>
      </c>
      <c r="K426" s="8">
        <v>0</v>
      </c>
      <c r="L426" s="8">
        <v>0</v>
      </c>
      <c r="M426" s="8">
        <v>113855.18</v>
      </c>
      <c r="N426" s="8">
        <v>0</v>
      </c>
    </row>
    <row r="427" spans="1:14" x14ac:dyDescent="0.25">
      <c r="A427" t="s">
        <v>401</v>
      </c>
      <c r="B427">
        <v>3040431000</v>
      </c>
      <c r="C427" t="s">
        <v>213</v>
      </c>
      <c r="D427">
        <v>658843</v>
      </c>
      <c r="E427" t="s">
        <v>18</v>
      </c>
      <c r="F427">
        <v>658843</v>
      </c>
      <c r="G427" t="s">
        <v>809</v>
      </c>
      <c r="H427" s="1">
        <v>42916</v>
      </c>
      <c r="I427" t="s">
        <v>278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</row>
    <row r="428" spans="1:14" x14ac:dyDescent="0.25">
      <c r="A428" t="s">
        <v>401</v>
      </c>
      <c r="B428">
        <v>3040449061</v>
      </c>
      <c r="C428" t="s">
        <v>424</v>
      </c>
      <c r="D428">
        <v>610004</v>
      </c>
      <c r="E428" t="s">
        <v>18</v>
      </c>
      <c r="F428">
        <v>610004</v>
      </c>
      <c r="G428" t="s">
        <v>810</v>
      </c>
      <c r="H428" s="1">
        <v>42886</v>
      </c>
      <c r="I428" t="s">
        <v>426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</row>
    <row r="429" spans="1:14" x14ac:dyDescent="0.25">
      <c r="A429" t="s">
        <v>401</v>
      </c>
      <c r="B429">
        <v>3040122250</v>
      </c>
      <c r="C429" t="s">
        <v>459</v>
      </c>
      <c r="D429">
        <v>657342</v>
      </c>
      <c r="E429" t="s">
        <v>15</v>
      </c>
      <c r="F429">
        <v>628006</v>
      </c>
      <c r="G429" t="s">
        <v>811</v>
      </c>
      <c r="H429" s="1">
        <v>42916</v>
      </c>
      <c r="I429" t="s">
        <v>352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</row>
    <row r="430" spans="1:14" x14ac:dyDescent="0.25">
      <c r="A430" t="s">
        <v>401</v>
      </c>
      <c r="B430">
        <v>3040943002</v>
      </c>
      <c r="C430" t="s">
        <v>812</v>
      </c>
      <c r="D430">
        <v>654426</v>
      </c>
      <c r="G430" t="s">
        <v>813</v>
      </c>
      <c r="H430" s="1">
        <v>42916</v>
      </c>
      <c r="I430" t="s">
        <v>814</v>
      </c>
      <c r="J430" s="8">
        <v>0</v>
      </c>
      <c r="K430" s="8">
        <v>0</v>
      </c>
      <c r="L430" s="8">
        <v>0</v>
      </c>
      <c r="M430" s="8">
        <v>0</v>
      </c>
      <c r="N430" s="8">
        <v>-0.8</v>
      </c>
    </row>
    <row r="431" spans="1:14" x14ac:dyDescent="0.25">
      <c r="A431" t="s">
        <v>401</v>
      </c>
      <c r="B431">
        <v>3040133240</v>
      </c>
      <c r="C431" t="s">
        <v>469</v>
      </c>
      <c r="D431">
        <v>661213</v>
      </c>
      <c r="G431" t="s">
        <v>815</v>
      </c>
      <c r="H431" s="1">
        <v>42916</v>
      </c>
      <c r="I431" t="s">
        <v>816</v>
      </c>
      <c r="J431" s="8">
        <v>0</v>
      </c>
      <c r="K431" s="8">
        <v>0</v>
      </c>
      <c r="L431" s="8">
        <v>3587</v>
      </c>
      <c r="M431" s="8">
        <v>0</v>
      </c>
      <c r="N431" s="8">
        <v>0</v>
      </c>
    </row>
    <row r="432" spans="1:14" x14ac:dyDescent="0.25">
      <c r="A432" t="s">
        <v>401</v>
      </c>
      <c r="B432">
        <v>3040117000</v>
      </c>
      <c r="C432" t="s">
        <v>567</v>
      </c>
      <c r="D432">
        <v>637515</v>
      </c>
      <c r="G432" t="s">
        <v>817</v>
      </c>
      <c r="H432" s="1">
        <v>42825</v>
      </c>
      <c r="I432" t="s">
        <v>818</v>
      </c>
      <c r="J432" s="8">
        <v>0</v>
      </c>
      <c r="K432" s="8">
        <v>0</v>
      </c>
      <c r="L432" s="8">
        <v>0</v>
      </c>
      <c r="M432" s="8">
        <v>0</v>
      </c>
      <c r="N432" s="8">
        <v>-0.48</v>
      </c>
    </row>
    <row r="433" spans="1:14" x14ac:dyDescent="0.25">
      <c r="A433" t="s">
        <v>401</v>
      </c>
      <c r="B433">
        <v>3040113000</v>
      </c>
      <c r="C433" t="s">
        <v>604</v>
      </c>
      <c r="D433">
        <v>637021</v>
      </c>
      <c r="E433" t="s">
        <v>15</v>
      </c>
      <c r="F433">
        <v>636908</v>
      </c>
      <c r="G433" t="s">
        <v>819</v>
      </c>
      <c r="H433" s="1">
        <v>42613</v>
      </c>
      <c r="I433" t="s">
        <v>820</v>
      </c>
      <c r="J433" s="8">
        <v>0</v>
      </c>
      <c r="K433" s="8">
        <v>0</v>
      </c>
      <c r="L433" s="8">
        <v>0</v>
      </c>
      <c r="M433" s="8">
        <v>0</v>
      </c>
      <c r="N433" s="8">
        <v>-51699.59</v>
      </c>
    </row>
    <row r="434" spans="1:14" x14ac:dyDescent="0.25">
      <c r="A434" t="s">
        <v>401</v>
      </c>
      <c r="B434">
        <v>3040112139</v>
      </c>
      <c r="C434" t="s">
        <v>405</v>
      </c>
      <c r="D434">
        <v>665201</v>
      </c>
      <c r="E434" t="s">
        <v>15</v>
      </c>
      <c r="F434">
        <v>635359</v>
      </c>
      <c r="G434" t="s">
        <v>821</v>
      </c>
      <c r="H434" s="1">
        <v>42916</v>
      </c>
      <c r="I434" t="s">
        <v>772</v>
      </c>
      <c r="J434" s="8">
        <v>0</v>
      </c>
      <c r="K434" s="8">
        <v>0</v>
      </c>
      <c r="L434" s="8">
        <v>83431</v>
      </c>
      <c r="M434" s="8">
        <v>0</v>
      </c>
      <c r="N434" s="8">
        <v>0</v>
      </c>
    </row>
    <row r="435" spans="1:14" x14ac:dyDescent="0.25">
      <c r="A435" t="s">
        <v>401</v>
      </c>
      <c r="B435">
        <v>3040120000</v>
      </c>
      <c r="C435" t="s">
        <v>562</v>
      </c>
      <c r="D435">
        <v>665199</v>
      </c>
      <c r="G435" t="s">
        <v>822</v>
      </c>
      <c r="H435" s="1">
        <v>42916</v>
      </c>
      <c r="I435" t="s">
        <v>823</v>
      </c>
      <c r="J435" s="8">
        <v>0</v>
      </c>
      <c r="K435" s="8">
        <v>0</v>
      </c>
      <c r="L435" s="8">
        <v>0</v>
      </c>
      <c r="M435" s="8">
        <v>13585.99</v>
      </c>
      <c r="N435" s="8">
        <v>0</v>
      </c>
    </row>
    <row r="436" spans="1:14" x14ac:dyDescent="0.25">
      <c r="A436" t="s">
        <v>401</v>
      </c>
      <c r="B436">
        <v>3040442450</v>
      </c>
      <c r="C436" t="s">
        <v>439</v>
      </c>
      <c r="D436">
        <v>802525</v>
      </c>
      <c r="G436" t="s">
        <v>689</v>
      </c>
      <c r="H436" s="1">
        <v>42916</v>
      </c>
      <c r="I436" t="s">
        <v>690</v>
      </c>
      <c r="J436" s="8">
        <v>0</v>
      </c>
      <c r="K436" s="8">
        <v>0</v>
      </c>
      <c r="L436" s="8">
        <v>0</v>
      </c>
      <c r="M436" s="8">
        <v>47930</v>
      </c>
      <c r="N436" s="8">
        <v>0</v>
      </c>
    </row>
    <row r="437" spans="1:14" x14ac:dyDescent="0.25">
      <c r="A437" t="s">
        <v>401</v>
      </c>
      <c r="B437">
        <v>3040124001</v>
      </c>
      <c r="C437" t="s">
        <v>607</v>
      </c>
      <c r="D437">
        <v>664799</v>
      </c>
      <c r="G437" t="s">
        <v>824</v>
      </c>
      <c r="H437" s="1">
        <v>42916</v>
      </c>
      <c r="I437" t="s">
        <v>825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</row>
    <row r="438" spans="1:14" x14ac:dyDescent="0.25">
      <c r="A438" t="s">
        <v>401</v>
      </c>
      <c r="B438">
        <v>3040431120</v>
      </c>
      <c r="C438" t="s">
        <v>213</v>
      </c>
      <c r="D438">
        <v>664243</v>
      </c>
      <c r="E438" t="s">
        <v>15</v>
      </c>
      <c r="F438">
        <v>661536</v>
      </c>
      <c r="G438" t="s">
        <v>826</v>
      </c>
      <c r="H438" s="1">
        <v>41886</v>
      </c>
      <c r="I438" t="s">
        <v>827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</row>
    <row r="439" spans="1:14" x14ac:dyDescent="0.25">
      <c r="A439" t="s">
        <v>401</v>
      </c>
      <c r="B439">
        <v>3040443400</v>
      </c>
      <c r="C439" t="s">
        <v>492</v>
      </c>
      <c r="D439">
        <v>637422</v>
      </c>
      <c r="G439" t="s">
        <v>828</v>
      </c>
      <c r="H439" s="1">
        <v>42916</v>
      </c>
      <c r="I439" t="s">
        <v>829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</row>
    <row r="440" spans="1:14" x14ac:dyDescent="0.25">
      <c r="A440" t="s">
        <v>401</v>
      </c>
      <c r="B440">
        <v>3040114500</v>
      </c>
      <c r="C440" t="s">
        <v>427</v>
      </c>
      <c r="D440">
        <v>664195</v>
      </c>
      <c r="G440" t="s">
        <v>830</v>
      </c>
      <c r="H440" s="1">
        <v>42916</v>
      </c>
      <c r="I440" t="s">
        <v>597</v>
      </c>
      <c r="J440" s="8">
        <v>0</v>
      </c>
      <c r="K440" s="8">
        <v>-21538.37</v>
      </c>
      <c r="L440" s="8">
        <v>0</v>
      </c>
      <c r="M440" s="8">
        <v>53811.47</v>
      </c>
      <c r="N440" s="8">
        <v>0</v>
      </c>
    </row>
    <row r="441" spans="1:14" x14ac:dyDescent="0.25">
      <c r="A441" t="s">
        <v>401</v>
      </c>
      <c r="B441">
        <v>3040112173</v>
      </c>
      <c r="C441" t="s">
        <v>405</v>
      </c>
      <c r="D441">
        <v>662390</v>
      </c>
      <c r="G441" t="s">
        <v>831</v>
      </c>
      <c r="H441" s="1">
        <v>42916</v>
      </c>
      <c r="I441" t="s">
        <v>832</v>
      </c>
      <c r="J441" s="8">
        <v>0</v>
      </c>
      <c r="K441" s="8">
        <v>0</v>
      </c>
      <c r="L441" s="8">
        <v>28156.99</v>
      </c>
      <c r="M441" s="8">
        <v>0</v>
      </c>
      <c r="N441" s="8">
        <v>0</v>
      </c>
    </row>
    <row r="442" spans="1:14" x14ac:dyDescent="0.25">
      <c r="A442" t="s">
        <v>401</v>
      </c>
      <c r="B442">
        <v>3040124000</v>
      </c>
      <c r="C442" t="s">
        <v>607</v>
      </c>
      <c r="D442">
        <v>663601</v>
      </c>
      <c r="E442" t="s">
        <v>18</v>
      </c>
      <c r="F442">
        <v>663601</v>
      </c>
      <c r="G442" t="s">
        <v>833</v>
      </c>
      <c r="H442" s="1">
        <v>42916</v>
      </c>
      <c r="I442" t="s">
        <v>834</v>
      </c>
      <c r="J442" s="8">
        <v>56.96</v>
      </c>
      <c r="K442" s="8">
        <v>0</v>
      </c>
      <c r="L442" s="8">
        <v>700.65</v>
      </c>
      <c r="M442" s="8">
        <v>0</v>
      </c>
      <c r="N442" s="8">
        <v>0</v>
      </c>
    </row>
    <row r="443" spans="1:14" x14ac:dyDescent="0.25">
      <c r="A443" t="s">
        <v>401</v>
      </c>
      <c r="B443">
        <v>3040431120</v>
      </c>
      <c r="C443" t="s">
        <v>213</v>
      </c>
      <c r="D443">
        <v>635257</v>
      </c>
      <c r="G443" t="s">
        <v>835</v>
      </c>
      <c r="H443" s="1">
        <v>42856</v>
      </c>
      <c r="I443" t="s">
        <v>827</v>
      </c>
      <c r="J443" s="8">
        <v>0</v>
      </c>
      <c r="K443" s="8">
        <v>0</v>
      </c>
      <c r="L443" s="8">
        <v>0</v>
      </c>
      <c r="M443" s="8">
        <v>0</v>
      </c>
      <c r="N443" s="8">
        <v>-13911.73</v>
      </c>
    </row>
    <row r="444" spans="1:14" x14ac:dyDescent="0.25">
      <c r="A444" t="s">
        <v>401</v>
      </c>
      <c r="B444">
        <v>3040112171</v>
      </c>
      <c r="C444" t="s">
        <v>405</v>
      </c>
      <c r="D444">
        <v>662848</v>
      </c>
      <c r="G444" t="s">
        <v>836</v>
      </c>
      <c r="H444" s="1">
        <v>42794</v>
      </c>
      <c r="I444" t="s">
        <v>837</v>
      </c>
      <c r="J444" s="8">
        <v>0</v>
      </c>
      <c r="K444" s="8">
        <v>0</v>
      </c>
      <c r="L444" s="8">
        <v>0</v>
      </c>
      <c r="M444" s="8">
        <v>1239.4000000000001</v>
      </c>
      <c r="N444" s="8">
        <v>0</v>
      </c>
    </row>
    <row r="445" spans="1:14" x14ac:dyDescent="0.25">
      <c r="A445" t="s">
        <v>401</v>
      </c>
      <c r="B445">
        <v>3040112041</v>
      </c>
      <c r="C445" t="s">
        <v>405</v>
      </c>
      <c r="D445">
        <v>802573</v>
      </c>
      <c r="G445" t="s">
        <v>838</v>
      </c>
      <c r="H445" s="1">
        <v>42916</v>
      </c>
      <c r="I445" t="s">
        <v>839</v>
      </c>
      <c r="J445" s="8">
        <v>0</v>
      </c>
      <c r="K445" s="8">
        <v>0</v>
      </c>
      <c r="L445" s="8">
        <v>25000</v>
      </c>
      <c r="M445" s="8">
        <v>0</v>
      </c>
      <c r="N445" s="8">
        <v>0</v>
      </c>
    </row>
    <row r="446" spans="1:14" x14ac:dyDescent="0.25">
      <c r="A446" t="s">
        <v>401</v>
      </c>
      <c r="B446">
        <v>3040119020</v>
      </c>
      <c r="C446" t="s">
        <v>430</v>
      </c>
      <c r="D446">
        <v>637736</v>
      </c>
      <c r="E446" t="s">
        <v>15</v>
      </c>
      <c r="F446">
        <v>636961</v>
      </c>
      <c r="G446" t="s">
        <v>840</v>
      </c>
      <c r="H446" s="1">
        <v>42916</v>
      </c>
      <c r="I446" t="s">
        <v>766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</row>
    <row r="447" spans="1:14" x14ac:dyDescent="0.25">
      <c r="A447" t="s">
        <v>401</v>
      </c>
      <c r="B447">
        <v>3040442450</v>
      </c>
      <c r="C447" t="s">
        <v>439</v>
      </c>
      <c r="D447">
        <v>662600</v>
      </c>
      <c r="E447" t="s">
        <v>15</v>
      </c>
      <c r="F447">
        <v>660664</v>
      </c>
      <c r="G447" t="s">
        <v>841</v>
      </c>
      <c r="H447" s="1">
        <v>42916</v>
      </c>
      <c r="I447" t="s">
        <v>690</v>
      </c>
      <c r="J447" s="8">
        <v>0</v>
      </c>
      <c r="K447" s="8">
        <v>0</v>
      </c>
      <c r="L447" s="8">
        <v>0</v>
      </c>
      <c r="M447" s="8">
        <v>0</v>
      </c>
      <c r="N447" s="8">
        <v>-9853.58</v>
      </c>
    </row>
    <row r="448" spans="1:14" x14ac:dyDescent="0.25">
      <c r="A448" t="s">
        <v>401</v>
      </c>
      <c r="B448">
        <v>3040912013</v>
      </c>
      <c r="C448" t="s">
        <v>413</v>
      </c>
      <c r="D448">
        <v>637762</v>
      </c>
      <c r="E448" t="s">
        <v>15</v>
      </c>
      <c r="F448">
        <v>635901</v>
      </c>
      <c r="G448" t="s">
        <v>842</v>
      </c>
      <c r="H448" s="1">
        <v>42551</v>
      </c>
      <c r="I448" t="s">
        <v>717</v>
      </c>
      <c r="J448" s="8">
        <v>0</v>
      </c>
      <c r="K448" s="8">
        <v>0</v>
      </c>
      <c r="L448" s="8">
        <v>0.56000000000000005</v>
      </c>
      <c r="M448" s="8">
        <v>0</v>
      </c>
      <c r="N448" s="8">
        <v>0</v>
      </c>
    </row>
    <row r="449" spans="1:14" x14ac:dyDescent="0.25">
      <c r="A449" t="s">
        <v>401</v>
      </c>
      <c r="B449">
        <v>3040912013</v>
      </c>
      <c r="C449" t="s">
        <v>413</v>
      </c>
      <c r="D449">
        <v>637763</v>
      </c>
      <c r="E449" t="s">
        <v>15</v>
      </c>
      <c r="F449">
        <v>635901</v>
      </c>
      <c r="G449" t="s">
        <v>843</v>
      </c>
      <c r="H449" s="1">
        <v>42551</v>
      </c>
      <c r="I449" t="s">
        <v>717</v>
      </c>
      <c r="J449" s="8">
        <v>0</v>
      </c>
      <c r="K449" s="8">
        <v>0</v>
      </c>
      <c r="L449" s="8">
        <v>22.44</v>
      </c>
      <c r="M449" s="8">
        <v>0</v>
      </c>
      <c r="N449" s="8">
        <v>0</v>
      </c>
    </row>
    <row r="450" spans="1:14" x14ac:dyDescent="0.25">
      <c r="A450" t="s">
        <v>401</v>
      </c>
      <c r="B450">
        <v>3040119070</v>
      </c>
      <c r="C450" t="s">
        <v>430</v>
      </c>
      <c r="D450">
        <v>637769</v>
      </c>
      <c r="E450" t="s">
        <v>15</v>
      </c>
      <c r="F450">
        <v>634325</v>
      </c>
      <c r="G450" t="s">
        <v>844</v>
      </c>
      <c r="H450" s="1">
        <v>42825</v>
      </c>
      <c r="I450" t="s">
        <v>622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</row>
    <row r="451" spans="1:14" x14ac:dyDescent="0.25">
      <c r="A451" t="s">
        <v>401</v>
      </c>
      <c r="B451">
        <v>3040912013</v>
      </c>
      <c r="C451" t="s">
        <v>413</v>
      </c>
      <c r="D451">
        <v>637775</v>
      </c>
      <c r="E451" t="s">
        <v>15</v>
      </c>
      <c r="F451">
        <v>635901</v>
      </c>
      <c r="G451" t="s">
        <v>845</v>
      </c>
      <c r="H451" s="1">
        <v>42551</v>
      </c>
      <c r="I451" t="s">
        <v>717</v>
      </c>
      <c r="J451" s="8">
        <v>0</v>
      </c>
      <c r="K451" s="8">
        <v>0</v>
      </c>
      <c r="L451" s="8">
        <v>0</v>
      </c>
      <c r="M451" s="8">
        <v>0</v>
      </c>
      <c r="N451" s="8">
        <v>-0.23</v>
      </c>
    </row>
    <row r="452" spans="1:14" x14ac:dyDescent="0.25">
      <c r="A452" t="s">
        <v>401</v>
      </c>
      <c r="B452">
        <v>3040912013</v>
      </c>
      <c r="C452" t="s">
        <v>413</v>
      </c>
      <c r="D452">
        <v>637779</v>
      </c>
      <c r="E452" t="s">
        <v>15</v>
      </c>
      <c r="F452">
        <v>635901</v>
      </c>
      <c r="G452" t="s">
        <v>846</v>
      </c>
      <c r="H452" s="1">
        <v>42551</v>
      </c>
      <c r="I452" t="s">
        <v>717</v>
      </c>
      <c r="J452" s="8">
        <v>0</v>
      </c>
      <c r="K452" s="8">
        <v>0</v>
      </c>
      <c r="L452" s="8">
        <v>0</v>
      </c>
      <c r="M452" s="8">
        <v>0</v>
      </c>
      <c r="N452" s="8">
        <v>-0.14000000000000001</v>
      </c>
    </row>
    <row r="453" spans="1:14" x14ac:dyDescent="0.25">
      <c r="A453" t="s">
        <v>401</v>
      </c>
      <c r="B453">
        <v>3040112101</v>
      </c>
      <c r="C453" t="s">
        <v>405</v>
      </c>
      <c r="D453">
        <v>663668</v>
      </c>
      <c r="G453" t="s">
        <v>847</v>
      </c>
      <c r="H453" s="1">
        <v>42825</v>
      </c>
      <c r="I453" t="s">
        <v>848</v>
      </c>
      <c r="J453" s="8">
        <v>0</v>
      </c>
      <c r="K453" s="8">
        <v>0</v>
      </c>
      <c r="L453" s="8">
        <v>0</v>
      </c>
      <c r="M453" s="8">
        <v>0</v>
      </c>
      <c r="N453" s="8">
        <v>-26530.39</v>
      </c>
    </row>
    <row r="454" spans="1:14" x14ac:dyDescent="0.25">
      <c r="A454" t="s">
        <v>401</v>
      </c>
      <c r="B454">
        <v>3040133310</v>
      </c>
      <c r="C454" t="s">
        <v>469</v>
      </c>
      <c r="D454">
        <v>633962</v>
      </c>
      <c r="E454" t="s">
        <v>15</v>
      </c>
      <c r="F454">
        <v>633803</v>
      </c>
      <c r="G454" t="s">
        <v>849</v>
      </c>
      <c r="H454" s="1">
        <v>42840</v>
      </c>
      <c r="I454" t="s">
        <v>850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</row>
    <row r="455" spans="1:14" x14ac:dyDescent="0.25">
      <c r="A455" t="s">
        <v>401</v>
      </c>
      <c r="B455">
        <v>3040803000</v>
      </c>
      <c r="C455" t="s">
        <v>501</v>
      </c>
      <c r="D455">
        <v>669866</v>
      </c>
      <c r="E455" t="s">
        <v>15</v>
      </c>
      <c r="F455">
        <v>669865</v>
      </c>
      <c r="G455" t="s">
        <v>851</v>
      </c>
      <c r="H455" s="1">
        <v>42338</v>
      </c>
      <c r="I455" t="s">
        <v>503</v>
      </c>
      <c r="J455" s="8">
        <v>0</v>
      </c>
      <c r="K455" s="8">
        <v>0</v>
      </c>
      <c r="L455" s="8">
        <v>0</v>
      </c>
      <c r="M455" s="8">
        <v>0</v>
      </c>
      <c r="N455" s="8">
        <v>-719.53</v>
      </c>
    </row>
    <row r="456" spans="1:14" x14ac:dyDescent="0.25">
      <c r="A456" t="s">
        <v>401</v>
      </c>
      <c r="B456">
        <v>3040442000</v>
      </c>
      <c r="C456" t="s">
        <v>439</v>
      </c>
      <c r="D456">
        <v>675281</v>
      </c>
      <c r="G456" t="s">
        <v>852</v>
      </c>
      <c r="H456" s="1">
        <v>42886</v>
      </c>
      <c r="I456" t="s">
        <v>853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</row>
    <row r="457" spans="1:14" x14ac:dyDescent="0.25">
      <c r="A457" t="s">
        <v>401</v>
      </c>
      <c r="B457">
        <v>3040123101</v>
      </c>
      <c r="C457" t="s">
        <v>447</v>
      </c>
      <c r="D457">
        <v>633208</v>
      </c>
      <c r="G457" t="s">
        <v>854</v>
      </c>
      <c r="H457" s="1">
        <v>42886</v>
      </c>
      <c r="I457" t="s">
        <v>855</v>
      </c>
      <c r="J457" s="8">
        <v>0</v>
      </c>
      <c r="K457" s="8">
        <v>0</v>
      </c>
      <c r="L457" s="8">
        <v>1447.43</v>
      </c>
      <c r="M457" s="8">
        <v>0</v>
      </c>
      <c r="N457" s="8">
        <v>0</v>
      </c>
    </row>
    <row r="458" spans="1:14" x14ac:dyDescent="0.25">
      <c r="A458" t="s">
        <v>401</v>
      </c>
      <c r="B458">
        <v>3040443500</v>
      </c>
      <c r="C458" t="s">
        <v>492</v>
      </c>
      <c r="D458">
        <v>610413</v>
      </c>
      <c r="E458" t="s">
        <v>15</v>
      </c>
      <c r="F458">
        <v>610325</v>
      </c>
      <c r="G458" t="s">
        <v>856</v>
      </c>
      <c r="H458" s="1">
        <v>42916</v>
      </c>
      <c r="I458" t="s">
        <v>857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</row>
    <row r="459" spans="1:14" x14ac:dyDescent="0.25">
      <c r="A459" t="s">
        <v>401</v>
      </c>
      <c r="B459">
        <v>3040449020</v>
      </c>
      <c r="C459" t="s">
        <v>424</v>
      </c>
      <c r="D459">
        <v>673160</v>
      </c>
      <c r="E459" t="s">
        <v>15</v>
      </c>
      <c r="F459">
        <v>673035</v>
      </c>
      <c r="G459" t="s">
        <v>858</v>
      </c>
      <c r="H459" s="1">
        <v>42915</v>
      </c>
      <c r="I459" t="s">
        <v>859</v>
      </c>
      <c r="J459" s="8">
        <v>0</v>
      </c>
      <c r="K459" s="8">
        <v>0</v>
      </c>
      <c r="L459" s="8">
        <v>0</v>
      </c>
      <c r="M459" s="8">
        <v>0</v>
      </c>
      <c r="N459" s="8">
        <v>-60.24</v>
      </c>
    </row>
    <row r="460" spans="1:14" x14ac:dyDescent="0.25">
      <c r="A460" t="s">
        <v>401</v>
      </c>
      <c r="B460">
        <v>3040449020</v>
      </c>
      <c r="C460" t="s">
        <v>424</v>
      </c>
      <c r="D460">
        <v>673035</v>
      </c>
      <c r="E460" t="s">
        <v>18</v>
      </c>
      <c r="F460">
        <v>673035</v>
      </c>
      <c r="G460" t="s">
        <v>860</v>
      </c>
      <c r="H460" s="1">
        <v>42915</v>
      </c>
      <c r="I460" t="s">
        <v>859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</row>
    <row r="461" spans="1:14" x14ac:dyDescent="0.25">
      <c r="A461" t="s">
        <v>401</v>
      </c>
      <c r="B461">
        <v>3040118250</v>
      </c>
      <c r="C461" t="s">
        <v>416</v>
      </c>
      <c r="D461">
        <v>610386</v>
      </c>
      <c r="G461" t="s">
        <v>861</v>
      </c>
      <c r="H461" s="1">
        <v>42916</v>
      </c>
      <c r="I461" t="s">
        <v>862</v>
      </c>
      <c r="J461" s="8">
        <v>1</v>
      </c>
      <c r="K461" s="8">
        <v>0</v>
      </c>
      <c r="L461" s="8">
        <v>0</v>
      </c>
      <c r="M461" s="8">
        <v>0</v>
      </c>
      <c r="N461" s="8">
        <v>0</v>
      </c>
    </row>
    <row r="462" spans="1:14" x14ac:dyDescent="0.25">
      <c r="A462" t="s">
        <v>401</v>
      </c>
      <c r="B462">
        <v>3040126000</v>
      </c>
      <c r="C462" t="s">
        <v>498</v>
      </c>
      <c r="D462">
        <v>633667</v>
      </c>
      <c r="G462" t="s">
        <v>863</v>
      </c>
      <c r="H462" s="1">
        <v>42916</v>
      </c>
      <c r="I462" t="s">
        <v>864</v>
      </c>
      <c r="J462" s="8">
        <v>0</v>
      </c>
      <c r="K462" s="8">
        <v>0</v>
      </c>
      <c r="L462" s="8">
        <v>0</v>
      </c>
      <c r="M462" s="8">
        <v>0</v>
      </c>
      <c r="N462" s="8">
        <v>-1.89</v>
      </c>
    </row>
    <row r="463" spans="1:14" x14ac:dyDescent="0.25">
      <c r="A463" t="s">
        <v>401</v>
      </c>
      <c r="B463">
        <v>3040119070</v>
      </c>
      <c r="C463" t="s">
        <v>430</v>
      </c>
      <c r="D463">
        <v>675284</v>
      </c>
      <c r="G463" t="s">
        <v>865</v>
      </c>
      <c r="H463" s="1">
        <v>42855</v>
      </c>
      <c r="I463" t="s">
        <v>783</v>
      </c>
      <c r="J463" s="8">
        <v>10361.17</v>
      </c>
      <c r="K463" s="8">
        <v>0</v>
      </c>
      <c r="L463" s="8">
        <v>177581.18</v>
      </c>
      <c r="M463" s="8">
        <v>0</v>
      </c>
      <c r="N463" s="8">
        <v>0</v>
      </c>
    </row>
    <row r="464" spans="1:14" x14ac:dyDescent="0.25">
      <c r="A464" t="s">
        <v>401</v>
      </c>
      <c r="B464">
        <v>3040133000</v>
      </c>
      <c r="C464" t="s">
        <v>469</v>
      </c>
      <c r="D464">
        <v>633864</v>
      </c>
      <c r="G464" t="s">
        <v>866</v>
      </c>
      <c r="H464" s="1">
        <v>42773</v>
      </c>
      <c r="I464" t="s">
        <v>867</v>
      </c>
      <c r="J464" s="8">
        <v>0</v>
      </c>
      <c r="K464" s="8">
        <v>0</v>
      </c>
      <c r="L464" s="8">
        <v>0</v>
      </c>
      <c r="M464" s="8">
        <v>-1945.45</v>
      </c>
      <c r="N464" s="8">
        <v>0</v>
      </c>
    </row>
    <row r="465" spans="1:14" x14ac:dyDescent="0.25">
      <c r="A465" t="s">
        <v>401</v>
      </c>
      <c r="B465">
        <v>3040443500</v>
      </c>
      <c r="C465" t="s">
        <v>492</v>
      </c>
      <c r="D465">
        <v>610415</v>
      </c>
      <c r="E465" t="s">
        <v>15</v>
      </c>
      <c r="F465">
        <v>610325</v>
      </c>
      <c r="G465" t="s">
        <v>868</v>
      </c>
      <c r="H465" s="1">
        <v>42916</v>
      </c>
      <c r="I465" t="s">
        <v>686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</row>
    <row r="466" spans="1:14" x14ac:dyDescent="0.25">
      <c r="A466" t="s">
        <v>401</v>
      </c>
      <c r="B466">
        <v>3040803000</v>
      </c>
      <c r="C466" t="s">
        <v>501</v>
      </c>
      <c r="D466">
        <v>633966</v>
      </c>
      <c r="E466" t="s">
        <v>15</v>
      </c>
      <c r="F466">
        <v>633803</v>
      </c>
      <c r="G466" t="s">
        <v>869</v>
      </c>
      <c r="H466" s="1">
        <v>42840</v>
      </c>
      <c r="I466" t="s">
        <v>850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</row>
    <row r="467" spans="1:14" x14ac:dyDescent="0.25">
      <c r="A467" t="s">
        <v>401</v>
      </c>
      <c r="B467">
        <v>3040112142</v>
      </c>
      <c r="C467" t="s">
        <v>405</v>
      </c>
      <c r="D467">
        <v>633977</v>
      </c>
      <c r="G467" t="s">
        <v>870</v>
      </c>
      <c r="H467" s="1">
        <v>42916</v>
      </c>
      <c r="I467" t="s">
        <v>871</v>
      </c>
      <c r="J467" s="8">
        <v>0</v>
      </c>
      <c r="K467" s="8">
        <v>0</v>
      </c>
      <c r="L467" s="8">
        <v>0</v>
      </c>
      <c r="M467" s="8">
        <v>32455.46</v>
      </c>
      <c r="N467" s="8">
        <v>0</v>
      </c>
    </row>
    <row r="468" spans="1:14" x14ac:dyDescent="0.25">
      <c r="A468" t="s">
        <v>401</v>
      </c>
      <c r="B468">
        <v>3040112138</v>
      </c>
      <c r="C468" t="s">
        <v>405</v>
      </c>
      <c r="D468">
        <v>635116</v>
      </c>
      <c r="G468" t="s">
        <v>872</v>
      </c>
      <c r="H468" s="1">
        <v>42916</v>
      </c>
      <c r="I468" t="s">
        <v>758</v>
      </c>
      <c r="J468" s="8">
        <v>0</v>
      </c>
      <c r="K468" s="8">
        <v>0</v>
      </c>
      <c r="L468" s="8">
        <v>80.2</v>
      </c>
      <c r="M468" s="8">
        <v>0</v>
      </c>
      <c r="N468" s="8">
        <v>0</v>
      </c>
    </row>
    <row r="469" spans="1:14" x14ac:dyDescent="0.25">
      <c r="A469" t="s">
        <v>401</v>
      </c>
      <c r="B469">
        <v>3040445000</v>
      </c>
      <c r="C469" t="s">
        <v>743</v>
      </c>
      <c r="D469">
        <v>610370</v>
      </c>
      <c r="G469" t="s">
        <v>873</v>
      </c>
      <c r="H469" s="1">
        <v>42916</v>
      </c>
      <c r="I469" t="s">
        <v>874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</row>
    <row r="470" spans="1:14" x14ac:dyDescent="0.25">
      <c r="A470" t="s">
        <v>401</v>
      </c>
      <c r="B470">
        <v>3040803000</v>
      </c>
      <c r="C470" t="s">
        <v>501</v>
      </c>
      <c r="D470">
        <v>669867</v>
      </c>
      <c r="E470" t="s">
        <v>15</v>
      </c>
      <c r="F470">
        <v>669865</v>
      </c>
      <c r="G470" t="s">
        <v>875</v>
      </c>
      <c r="H470" s="1">
        <v>42886</v>
      </c>
      <c r="I470" t="s">
        <v>503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</row>
    <row r="471" spans="1:14" x14ac:dyDescent="0.25">
      <c r="A471" t="s">
        <v>401</v>
      </c>
      <c r="B471">
        <v>3040442450</v>
      </c>
      <c r="C471" t="s">
        <v>439</v>
      </c>
      <c r="D471">
        <v>634236</v>
      </c>
      <c r="G471" t="s">
        <v>876</v>
      </c>
      <c r="H471" s="1">
        <v>42825</v>
      </c>
      <c r="I471" t="s">
        <v>690</v>
      </c>
      <c r="J471" s="8">
        <v>28693.99</v>
      </c>
      <c r="K471" s="8">
        <v>0</v>
      </c>
      <c r="L471" s="8">
        <v>7363.3</v>
      </c>
      <c r="M471" s="8">
        <v>26956</v>
      </c>
      <c r="N471" s="8">
        <v>0</v>
      </c>
    </row>
    <row r="472" spans="1:14" x14ac:dyDescent="0.25">
      <c r="A472" t="s">
        <v>401</v>
      </c>
      <c r="B472">
        <v>3040112018</v>
      </c>
      <c r="C472" t="s">
        <v>405</v>
      </c>
      <c r="D472">
        <v>634314</v>
      </c>
      <c r="G472" t="s">
        <v>877</v>
      </c>
      <c r="H472" s="1">
        <v>42794</v>
      </c>
      <c r="I472" t="s">
        <v>526</v>
      </c>
      <c r="J472" s="8">
        <v>0</v>
      </c>
      <c r="K472" s="8">
        <v>0</v>
      </c>
      <c r="L472" s="8">
        <v>348</v>
      </c>
      <c r="M472" s="8">
        <v>0</v>
      </c>
      <c r="N472" s="8">
        <v>0</v>
      </c>
    </row>
    <row r="473" spans="1:14" x14ac:dyDescent="0.25">
      <c r="A473" t="s">
        <v>401</v>
      </c>
      <c r="B473">
        <v>3040441000</v>
      </c>
      <c r="C473" t="s">
        <v>703</v>
      </c>
      <c r="D473">
        <v>610364</v>
      </c>
      <c r="E473" t="s">
        <v>15</v>
      </c>
      <c r="F473">
        <v>624960</v>
      </c>
      <c r="G473" t="s">
        <v>704</v>
      </c>
      <c r="H473" s="1">
        <v>42916</v>
      </c>
      <c r="I473" t="s">
        <v>705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</row>
    <row r="474" spans="1:14" x14ac:dyDescent="0.25">
      <c r="A474" t="s">
        <v>401</v>
      </c>
      <c r="B474">
        <v>3040443500</v>
      </c>
      <c r="C474" t="s">
        <v>492</v>
      </c>
      <c r="D474">
        <v>610335</v>
      </c>
      <c r="E474" t="s">
        <v>15</v>
      </c>
      <c r="F474">
        <v>610250</v>
      </c>
      <c r="G474" t="s">
        <v>878</v>
      </c>
      <c r="H474" s="1">
        <v>42916</v>
      </c>
      <c r="I474" t="s">
        <v>513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</row>
    <row r="475" spans="1:14" x14ac:dyDescent="0.25">
      <c r="A475" t="s">
        <v>401</v>
      </c>
      <c r="B475">
        <v>3040803000</v>
      </c>
      <c r="C475" t="s">
        <v>501</v>
      </c>
      <c r="D475">
        <v>633803</v>
      </c>
      <c r="E475" t="s">
        <v>18</v>
      </c>
      <c r="F475">
        <v>633803</v>
      </c>
      <c r="G475" t="s">
        <v>879</v>
      </c>
      <c r="H475" s="1">
        <v>42840</v>
      </c>
      <c r="I475" t="s">
        <v>850</v>
      </c>
      <c r="J475" s="8">
        <v>38.1</v>
      </c>
      <c r="K475" s="8">
        <v>0</v>
      </c>
      <c r="L475" s="8">
        <v>0</v>
      </c>
      <c r="M475" s="8">
        <v>0</v>
      </c>
      <c r="N475" s="8">
        <v>0</v>
      </c>
    </row>
    <row r="476" spans="1:14" x14ac:dyDescent="0.25">
      <c r="A476" t="s">
        <v>401</v>
      </c>
      <c r="B476">
        <v>3040115000</v>
      </c>
      <c r="C476" t="s">
        <v>734</v>
      </c>
      <c r="D476">
        <v>632692</v>
      </c>
      <c r="E476" t="s">
        <v>15</v>
      </c>
      <c r="F476">
        <v>632689</v>
      </c>
      <c r="G476" t="s">
        <v>880</v>
      </c>
      <c r="H476" s="1">
        <v>42912</v>
      </c>
      <c r="I476" t="s">
        <v>881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</row>
    <row r="477" spans="1:14" x14ac:dyDescent="0.25">
      <c r="A477" t="s">
        <v>401</v>
      </c>
      <c r="B477">
        <v>3040123500</v>
      </c>
      <c r="C477" t="s">
        <v>447</v>
      </c>
      <c r="D477">
        <v>632445</v>
      </c>
      <c r="G477" t="s">
        <v>882</v>
      </c>
      <c r="H477" s="1">
        <v>42870</v>
      </c>
      <c r="I477" t="s">
        <v>883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</row>
    <row r="478" spans="1:14" x14ac:dyDescent="0.25">
      <c r="A478" t="s">
        <v>401</v>
      </c>
      <c r="B478">
        <v>3040443400</v>
      </c>
      <c r="C478" t="s">
        <v>492</v>
      </c>
      <c r="D478">
        <v>610435</v>
      </c>
      <c r="E478" t="s">
        <v>15</v>
      </c>
      <c r="F478">
        <v>610250</v>
      </c>
      <c r="G478" t="s">
        <v>884</v>
      </c>
      <c r="H478" s="1">
        <v>42916</v>
      </c>
      <c r="I478" t="s">
        <v>885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</row>
    <row r="479" spans="1:14" x14ac:dyDescent="0.25">
      <c r="A479" t="s">
        <v>401</v>
      </c>
      <c r="B479">
        <v>3040112092</v>
      </c>
      <c r="C479" t="s">
        <v>405</v>
      </c>
      <c r="D479">
        <v>610425</v>
      </c>
      <c r="E479" t="s">
        <v>18</v>
      </c>
      <c r="F479">
        <v>610425</v>
      </c>
      <c r="G479" t="s">
        <v>886</v>
      </c>
      <c r="H479" s="1">
        <v>42916</v>
      </c>
      <c r="I479" t="s">
        <v>887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</row>
    <row r="480" spans="1:14" x14ac:dyDescent="0.25">
      <c r="A480" t="s">
        <v>401</v>
      </c>
      <c r="B480">
        <v>3040947002</v>
      </c>
      <c r="C480" t="s">
        <v>719</v>
      </c>
      <c r="D480">
        <v>610423</v>
      </c>
      <c r="G480" t="s">
        <v>678</v>
      </c>
      <c r="H480" s="1">
        <v>42916</v>
      </c>
      <c r="I480" t="s">
        <v>357</v>
      </c>
      <c r="J480" s="8">
        <v>100142.34</v>
      </c>
      <c r="K480" s="8">
        <v>0</v>
      </c>
      <c r="L480" s="8">
        <v>469.8</v>
      </c>
      <c r="M480" s="8">
        <v>0</v>
      </c>
      <c r="N480" s="8">
        <v>0</v>
      </c>
    </row>
    <row r="481" spans="1:14" x14ac:dyDescent="0.25">
      <c r="A481" t="s">
        <v>401</v>
      </c>
      <c r="B481">
        <v>3040443500</v>
      </c>
      <c r="C481" t="s">
        <v>492</v>
      </c>
      <c r="D481">
        <v>610417</v>
      </c>
      <c r="E481" t="s">
        <v>15</v>
      </c>
      <c r="F481">
        <v>610325</v>
      </c>
      <c r="G481" t="s">
        <v>888</v>
      </c>
      <c r="H481" s="1">
        <v>42916</v>
      </c>
      <c r="I481" t="s">
        <v>686</v>
      </c>
      <c r="J481" s="8">
        <v>0</v>
      </c>
      <c r="K481" s="8">
        <v>0</v>
      </c>
      <c r="L481" s="8">
        <v>0</v>
      </c>
      <c r="M481" s="8">
        <v>0</v>
      </c>
      <c r="N481" s="8">
        <v>-299.5</v>
      </c>
    </row>
    <row r="482" spans="1:14" x14ac:dyDescent="0.25">
      <c r="A482" t="s">
        <v>401</v>
      </c>
      <c r="B482">
        <v>3040112181</v>
      </c>
      <c r="C482" t="s">
        <v>405</v>
      </c>
      <c r="D482">
        <v>675307</v>
      </c>
      <c r="G482" t="s">
        <v>889</v>
      </c>
      <c r="H482" s="1">
        <v>42916</v>
      </c>
      <c r="I482" t="s">
        <v>781</v>
      </c>
      <c r="J482" s="8">
        <v>0</v>
      </c>
      <c r="K482" s="8">
        <v>0</v>
      </c>
      <c r="L482" s="8">
        <v>0</v>
      </c>
      <c r="M482" s="8">
        <v>0</v>
      </c>
      <c r="N482" s="8">
        <v>-250.53</v>
      </c>
    </row>
    <row r="483" spans="1:14" x14ac:dyDescent="0.25">
      <c r="A483" t="s">
        <v>401</v>
      </c>
      <c r="B483">
        <v>3040112018</v>
      </c>
      <c r="C483" t="s">
        <v>405</v>
      </c>
      <c r="D483">
        <v>632604</v>
      </c>
      <c r="G483" t="s">
        <v>890</v>
      </c>
      <c r="H483" s="1">
        <v>42916</v>
      </c>
      <c r="I483" t="s">
        <v>526</v>
      </c>
      <c r="J483" s="8">
        <v>0</v>
      </c>
      <c r="K483" s="8">
        <v>0</v>
      </c>
      <c r="L483" s="8">
        <v>0</v>
      </c>
      <c r="M483" s="8">
        <v>0</v>
      </c>
      <c r="N483" s="8">
        <v>-83.51</v>
      </c>
    </row>
    <row r="484" spans="1:14" x14ac:dyDescent="0.25">
      <c r="A484" t="s">
        <v>401</v>
      </c>
      <c r="B484">
        <v>3040112041</v>
      </c>
      <c r="C484" t="s">
        <v>405</v>
      </c>
      <c r="D484">
        <v>632660</v>
      </c>
      <c r="G484" t="s">
        <v>891</v>
      </c>
      <c r="H484" s="1">
        <v>42856</v>
      </c>
      <c r="I484" t="s">
        <v>892</v>
      </c>
      <c r="J484" s="8">
        <v>0</v>
      </c>
      <c r="K484" s="8">
        <v>0</v>
      </c>
      <c r="L484" s="8">
        <v>8356.06</v>
      </c>
      <c r="M484" s="8">
        <v>0</v>
      </c>
      <c r="N484" s="8">
        <v>0</v>
      </c>
    </row>
    <row r="485" spans="1:14" x14ac:dyDescent="0.25">
      <c r="A485" t="s">
        <v>401</v>
      </c>
      <c r="B485">
        <v>3040112018</v>
      </c>
      <c r="C485" t="s">
        <v>405</v>
      </c>
      <c r="D485">
        <v>632972</v>
      </c>
      <c r="G485" t="s">
        <v>893</v>
      </c>
      <c r="H485" s="1">
        <v>42885</v>
      </c>
      <c r="I485" t="s">
        <v>526</v>
      </c>
      <c r="J485" s="8">
        <v>0</v>
      </c>
      <c r="K485" s="8">
        <v>0</v>
      </c>
      <c r="L485" s="8">
        <v>7738.31</v>
      </c>
      <c r="M485" s="8">
        <v>0</v>
      </c>
      <c r="N485" s="8">
        <v>0</v>
      </c>
    </row>
    <row r="486" spans="1:14" x14ac:dyDescent="0.25">
      <c r="A486" t="s">
        <v>401</v>
      </c>
      <c r="B486">
        <v>3040915000</v>
      </c>
      <c r="C486" t="s">
        <v>894</v>
      </c>
      <c r="D486">
        <v>632689</v>
      </c>
      <c r="E486" t="s">
        <v>18</v>
      </c>
      <c r="F486">
        <v>632689</v>
      </c>
      <c r="G486" t="s">
        <v>895</v>
      </c>
      <c r="H486" s="1">
        <v>42912</v>
      </c>
      <c r="I486" t="s">
        <v>881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</row>
    <row r="487" spans="1:14" x14ac:dyDescent="0.25">
      <c r="A487" t="s">
        <v>401</v>
      </c>
      <c r="B487">
        <v>3040803000</v>
      </c>
      <c r="C487" t="s">
        <v>501</v>
      </c>
      <c r="D487">
        <v>634084</v>
      </c>
      <c r="E487" t="s">
        <v>15</v>
      </c>
      <c r="F487">
        <v>633803</v>
      </c>
      <c r="G487" t="s">
        <v>896</v>
      </c>
      <c r="H487" s="1">
        <v>42735</v>
      </c>
      <c r="I487" t="s">
        <v>850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</row>
    <row r="488" spans="1:14" x14ac:dyDescent="0.25">
      <c r="A488" t="s">
        <v>401</v>
      </c>
      <c r="B488">
        <v>3040112131</v>
      </c>
      <c r="C488" t="s">
        <v>405</v>
      </c>
      <c r="D488">
        <v>675303</v>
      </c>
      <c r="G488" t="s">
        <v>897</v>
      </c>
      <c r="H488" s="1">
        <v>42916</v>
      </c>
      <c r="I488" t="s">
        <v>898</v>
      </c>
      <c r="J488" s="8">
        <v>49802</v>
      </c>
      <c r="K488" s="8">
        <v>0</v>
      </c>
      <c r="L488" s="8">
        <v>0</v>
      </c>
      <c r="M488" s="8">
        <v>0</v>
      </c>
      <c r="N488" s="8">
        <v>0</v>
      </c>
    </row>
    <row r="489" spans="1:14" x14ac:dyDescent="0.25">
      <c r="A489" t="s">
        <v>401</v>
      </c>
      <c r="B489">
        <v>3040112139</v>
      </c>
      <c r="C489" t="s">
        <v>405</v>
      </c>
      <c r="D489">
        <v>632730</v>
      </c>
      <c r="E489" t="s">
        <v>18</v>
      </c>
      <c r="F489">
        <v>632730</v>
      </c>
      <c r="G489" t="s">
        <v>899</v>
      </c>
      <c r="H489" s="1">
        <v>42916</v>
      </c>
      <c r="I489" t="s">
        <v>772</v>
      </c>
      <c r="J489" s="8">
        <v>0</v>
      </c>
      <c r="K489" s="8">
        <v>0</v>
      </c>
      <c r="L489" s="8">
        <v>79.150000000000006</v>
      </c>
      <c r="M489" s="8">
        <v>0</v>
      </c>
      <c r="N489" s="8">
        <v>0</v>
      </c>
    </row>
    <row r="490" spans="1:14" x14ac:dyDescent="0.25">
      <c r="A490" t="s">
        <v>401</v>
      </c>
      <c r="B490">
        <v>3040431150</v>
      </c>
      <c r="C490" t="s">
        <v>213</v>
      </c>
      <c r="D490">
        <v>632732</v>
      </c>
      <c r="G490" t="s">
        <v>900</v>
      </c>
      <c r="H490" s="1">
        <v>42916</v>
      </c>
      <c r="I490" t="s">
        <v>901</v>
      </c>
      <c r="J490" s="8">
        <v>0</v>
      </c>
      <c r="K490" s="8">
        <v>0</v>
      </c>
      <c r="L490" s="8">
        <v>9834.7999999999993</v>
      </c>
      <c r="M490" s="8">
        <v>0</v>
      </c>
      <c r="N490" s="8">
        <v>0</v>
      </c>
    </row>
    <row r="491" spans="1:14" x14ac:dyDescent="0.25">
      <c r="A491" t="s">
        <v>401</v>
      </c>
      <c r="B491">
        <v>3040443500</v>
      </c>
      <c r="C491" t="s">
        <v>492</v>
      </c>
      <c r="D491">
        <v>610416</v>
      </c>
      <c r="E491" t="s">
        <v>15</v>
      </c>
      <c r="F491">
        <v>610325</v>
      </c>
      <c r="G491" t="s">
        <v>902</v>
      </c>
      <c r="H491" s="1">
        <v>42916</v>
      </c>
      <c r="I491" t="s">
        <v>686</v>
      </c>
      <c r="J491" s="8">
        <v>71.16</v>
      </c>
      <c r="K491" s="8">
        <v>0</v>
      </c>
      <c r="L491" s="8">
        <v>0</v>
      </c>
      <c r="M491" s="8">
        <v>0</v>
      </c>
      <c r="N491" s="8">
        <v>-40.17</v>
      </c>
    </row>
    <row r="492" spans="1:14" x14ac:dyDescent="0.25">
      <c r="A492" t="s">
        <v>401</v>
      </c>
      <c r="B492">
        <v>3040112018</v>
      </c>
      <c r="C492" t="s">
        <v>405</v>
      </c>
      <c r="D492">
        <v>675302</v>
      </c>
      <c r="G492" t="s">
        <v>903</v>
      </c>
      <c r="H492" s="1">
        <v>42916</v>
      </c>
      <c r="I492" t="s">
        <v>904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</row>
    <row r="493" spans="1:14" x14ac:dyDescent="0.25">
      <c r="A493" t="s">
        <v>401</v>
      </c>
      <c r="B493">
        <v>3040133660</v>
      </c>
      <c r="C493" t="s">
        <v>469</v>
      </c>
      <c r="D493">
        <v>675297</v>
      </c>
      <c r="G493" t="s">
        <v>905</v>
      </c>
      <c r="H493" s="1">
        <v>42916</v>
      </c>
      <c r="I493" t="s">
        <v>906</v>
      </c>
      <c r="J493" s="8">
        <v>0</v>
      </c>
      <c r="K493" s="8">
        <v>0</v>
      </c>
      <c r="L493" s="8">
        <v>0</v>
      </c>
      <c r="M493" s="8">
        <v>0</v>
      </c>
      <c r="N493" s="8">
        <v>-1.1299999999999999</v>
      </c>
    </row>
    <row r="494" spans="1:14" x14ac:dyDescent="0.25">
      <c r="A494" t="s">
        <v>401</v>
      </c>
      <c r="B494">
        <v>3040123109</v>
      </c>
      <c r="C494" t="s">
        <v>447</v>
      </c>
      <c r="D494">
        <v>632854</v>
      </c>
      <c r="G494" t="s">
        <v>907</v>
      </c>
      <c r="H494" s="1">
        <v>42916</v>
      </c>
      <c r="I494" t="s">
        <v>651</v>
      </c>
      <c r="J494" s="8">
        <v>0</v>
      </c>
      <c r="K494" s="8">
        <v>0</v>
      </c>
      <c r="L494" s="8">
        <v>0</v>
      </c>
      <c r="M494" s="8">
        <v>1186.18</v>
      </c>
      <c r="N494" s="8">
        <v>0</v>
      </c>
    </row>
    <row r="495" spans="1:14" x14ac:dyDescent="0.25">
      <c r="A495" t="s">
        <v>401</v>
      </c>
      <c r="B495">
        <v>3040112101</v>
      </c>
      <c r="C495" t="s">
        <v>405</v>
      </c>
      <c r="D495">
        <v>675294</v>
      </c>
      <c r="G495" t="s">
        <v>908</v>
      </c>
      <c r="H495" s="1">
        <v>42916</v>
      </c>
      <c r="I495" t="s">
        <v>407</v>
      </c>
      <c r="J495" s="8">
        <v>118239.37</v>
      </c>
      <c r="K495" s="8">
        <v>0</v>
      </c>
      <c r="L495" s="8">
        <v>3.07</v>
      </c>
      <c r="M495" s="8">
        <v>0</v>
      </c>
      <c r="N495" s="8">
        <v>0</v>
      </c>
    </row>
    <row r="496" spans="1:14" x14ac:dyDescent="0.25">
      <c r="A496" t="s">
        <v>401</v>
      </c>
      <c r="B496">
        <v>3040110000</v>
      </c>
      <c r="C496" t="s">
        <v>402</v>
      </c>
      <c r="D496">
        <v>632896</v>
      </c>
      <c r="G496" t="s">
        <v>909</v>
      </c>
      <c r="H496" s="1">
        <v>42916</v>
      </c>
      <c r="I496" t="s">
        <v>404</v>
      </c>
      <c r="J496" s="8">
        <v>0</v>
      </c>
      <c r="K496" s="8">
        <v>0</v>
      </c>
      <c r="L496" s="8">
        <v>0</v>
      </c>
      <c r="M496" s="8">
        <v>643.70000000000005</v>
      </c>
      <c r="N496" s="8">
        <v>0</v>
      </c>
    </row>
    <row r="497" spans="1:14" x14ac:dyDescent="0.25">
      <c r="A497" t="s">
        <v>401</v>
      </c>
      <c r="B497">
        <v>3040449030</v>
      </c>
      <c r="C497" t="s">
        <v>424</v>
      </c>
      <c r="D497">
        <v>632662</v>
      </c>
      <c r="E497" t="s">
        <v>18</v>
      </c>
      <c r="F497">
        <v>632662</v>
      </c>
      <c r="G497" t="s">
        <v>910</v>
      </c>
      <c r="H497" s="1">
        <v>42735</v>
      </c>
      <c r="I497" t="s">
        <v>515</v>
      </c>
      <c r="J497" s="8">
        <v>0</v>
      </c>
      <c r="K497" s="8">
        <v>0</v>
      </c>
      <c r="L497" s="8">
        <v>0</v>
      </c>
      <c r="M497" s="8">
        <v>-1871192.57</v>
      </c>
      <c r="N497" s="8">
        <v>0</v>
      </c>
    </row>
    <row r="498" spans="1:14" x14ac:dyDescent="0.25">
      <c r="A498" t="s">
        <v>401</v>
      </c>
      <c r="B498">
        <v>3040442490</v>
      </c>
      <c r="C498" t="s">
        <v>439</v>
      </c>
      <c r="D498">
        <v>634838</v>
      </c>
      <c r="E498" t="s">
        <v>15</v>
      </c>
      <c r="F498">
        <v>634712</v>
      </c>
      <c r="G498" t="s">
        <v>911</v>
      </c>
      <c r="H498" s="1">
        <v>42886</v>
      </c>
      <c r="I498" t="s">
        <v>441</v>
      </c>
      <c r="J498" s="8">
        <v>0</v>
      </c>
      <c r="K498" s="8">
        <v>0</v>
      </c>
      <c r="L498" s="8">
        <v>0</v>
      </c>
      <c r="M498" s="8">
        <v>0</v>
      </c>
      <c r="N498" s="8">
        <v>-18.690000000000001</v>
      </c>
    </row>
    <row r="499" spans="1:14" x14ac:dyDescent="0.25">
      <c r="A499" t="s">
        <v>401</v>
      </c>
      <c r="B499">
        <v>3040126000</v>
      </c>
      <c r="C499" t="s">
        <v>498</v>
      </c>
      <c r="D499">
        <v>635043</v>
      </c>
      <c r="G499" t="s">
        <v>912</v>
      </c>
      <c r="H499" s="1">
        <v>42887</v>
      </c>
      <c r="I499" t="s">
        <v>913</v>
      </c>
      <c r="J499" s="8">
        <v>0</v>
      </c>
      <c r="K499" s="8">
        <v>0</v>
      </c>
      <c r="L499" s="8">
        <v>11708.51</v>
      </c>
      <c r="M499" s="8">
        <v>0</v>
      </c>
      <c r="N499" s="8">
        <v>0</v>
      </c>
    </row>
    <row r="500" spans="1:14" x14ac:dyDescent="0.25">
      <c r="A500" t="s">
        <v>401</v>
      </c>
      <c r="B500">
        <v>3040432000</v>
      </c>
      <c r="C500" t="s">
        <v>914</v>
      </c>
      <c r="D500">
        <v>634808</v>
      </c>
      <c r="G500" t="s">
        <v>915</v>
      </c>
      <c r="H500" s="1">
        <v>42855</v>
      </c>
      <c r="I500" t="s">
        <v>916</v>
      </c>
      <c r="J500" s="8">
        <v>0</v>
      </c>
      <c r="K500" s="8">
        <v>0</v>
      </c>
      <c r="L500" s="8">
        <v>35645.629999999997</v>
      </c>
      <c r="M500" s="8">
        <v>0</v>
      </c>
      <c r="N500" s="8">
        <v>0</v>
      </c>
    </row>
    <row r="501" spans="1:14" x14ac:dyDescent="0.25">
      <c r="A501" t="s">
        <v>401</v>
      </c>
      <c r="B501">
        <v>3040112111</v>
      </c>
      <c r="C501" t="s">
        <v>405</v>
      </c>
      <c r="D501">
        <v>634770</v>
      </c>
      <c r="E501" t="s">
        <v>18</v>
      </c>
      <c r="F501">
        <v>634770</v>
      </c>
      <c r="G501" t="s">
        <v>917</v>
      </c>
      <c r="H501" s="1">
        <v>42855</v>
      </c>
      <c r="I501" t="s">
        <v>918</v>
      </c>
      <c r="J501" s="8">
        <v>0</v>
      </c>
      <c r="K501" s="8">
        <v>0</v>
      </c>
      <c r="L501" s="8">
        <v>0.41</v>
      </c>
      <c r="M501" s="8">
        <v>0</v>
      </c>
      <c r="N501" s="8">
        <v>0</v>
      </c>
    </row>
    <row r="502" spans="1:14" x14ac:dyDescent="0.25">
      <c r="A502" t="s">
        <v>401</v>
      </c>
      <c r="B502">
        <v>3040434000</v>
      </c>
      <c r="C502" t="s">
        <v>919</v>
      </c>
      <c r="D502">
        <v>634867</v>
      </c>
      <c r="G502" t="s">
        <v>920</v>
      </c>
      <c r="H502" s="1">
        <v>42886</v>
      </c>
      <c r="I502" t="s">
        <v>921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</row>
    <row r="503" spans="1:14" x14ac:dyDescent="0.25">
      <c r="A503" t="s">
        <v>401</v>
      </c>
      <c r="B503">
        <v>3040112041</v>
      </c>
      <c r="C503" t="s">
        <v>405</v>
      </c>
      <c r="D503">
        <v>802662</v>
      </c>
      <c r="G503" t="s">
        <v>922</v>
      </c>
      <c r="H503" s="1">
        <v>42916</v>
      </c>
      <c r="I503" t="s">
        <v>923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</row>
    <row r="504" spans="1:14" x14ac:dyDescent="0.25">
      <c r="A504" t="s">
        <v>401</v>
      </c>
      <c r="B504">
        <v>3040112181</v>
      </c>
      <c r="C504" t="s">
        <v>405</v>
      </c>
      <c r="D504">
        <v>635029</v>
      </c>
      <c r="G504" t="s">
        <v>924</v>
      </c>
      <c r="H504" s="1">
        <v>42916</v>
      </c>
      <c r="I504" t="s">
        <v>925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</row>
    <row r="505" spans="1:14" x14ac:dyDescent="0.25">
      <c r="A505" t="s">
        <v>401</v>
      </c>
      <c r="B505">
        <v>3040449070</v>
      </c>
      <c r="C505" t="s">
        <v>424</v>
      </c>
      <c r="D505">
        <v>634995</v>
      </c>
      <c r="G505" t="s">
        <v>926</v>
      </c>
      <c r="H505" s="1">
        <v>42886</v>
      </c>
      <c r="I505" t="s">
        <v>927</v>
      </c>
      <c r="J505" s="8">
        <v>3.88</v>
      </c>
      <c r="K505" s="8">
        <v>0</v>
      </c>
      <c r="L505" s="8">
        <v>12.28</v>
      </c>
      <c r="M505" s="8">
        <v>0</v>
      </c>
      <c r="N505" s="8">
        <v>0</v>
      </c>
    </row>
    <row r="506" spans="1:14" x14ac:dyDescent="0.25">
      <c r="A506" t="s">
        <v>401</v>
      </c>
      <c r="B506">
        <v>3040443500</v>
      </c>
      <c r="C506" t="s">
        <v>492</v>
      </c>
      <c r="D506">
        <v>610334</v>
      </c>
      <c r="E506" t="s">
        <v>15</v>
      </c>
      <c r="F506">
        <v>610250</v>
      </c>
      <c r="G506" t="s">
        <v>928</v>
      </c>
      <c r="H506" s="1">
        <v>42916</v>
      </c>
      <c r="I506" t="s">
        <v>513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</row>
    <row r="507" spans="1:14" x14ac:dyDescent="0.25">
      <c r="A507" t="s">
        <v>401</v>
      </c>
      <c r="B507">
        <v>3040112111</v>
      </c>
      <c r="C507" t="s">
        <v>405</v>
      </c>
      <c r="D507">
        <v>634888</v>
      </c>
      <c r="G507" t="s">
        <v>929</v>
      </c>
      <c r="H507" s="1">
        <v>42855</v>
      </c>
      <c r="I507" t="s">
        <v>930</v>
      </c>
      <c r="J507" s="8">
        <v>0</v>
      </c>
      <c r="K507" s="8">
        <v>0</v>
      </c>
      <c r="L507" s="8">
        <v>0</v>
      </c>
      <c r="M507" s="8">
        <v>0</v>
      </c>
      <c r="N507" s="8">
        <v>-19769.96</v>
      </c>
    </row>
    <row r="508" spans="1:14" x14ac:dyDescent="0.25">
      <c r="A508" t="s">
        <v>401</v>
      </c>
      <c r="B508">
        <v>3040442430</v>
      </c>
      <c r="C508" t="s">
        <v>439</v>
      </c>
      <c r="D508">
        <v>634712</v>
      </c>
      <c r="E508" t="s">
        <v>18</v>
      </c>
      <c r="F508">
        <v>634712</v>
      </c>
      <c r="G508" t="s">
        <v>931</v>
      </c>
      <c r="H508" s="1">
        <v>42886</v>
      </c>
      <c r="I508" t="s">
        <v>932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</row>
    <row r="509" spans="1:14" x14ac:dyDescent="0.25">
      <c r="A509" t="s">
        <v>401</v>
      </c>
      <c r="B509">
        <v>3040448170</v>
      </c>
      <c r="C509" t="s">
        <v>410</v>
      </c>
      <c r="D509">
        <v>634837</v>
      </c>
      <c r="E509" t="s">
        <v>15</v>
      </c>
      <c r="F509">
        <v>634712</v>
      </c>
      <c r="G509" t="s">
        <v>933</v>
      </c>
      <c r="H509" s="1">
        <v>42886</v>
      </c>
      <c r="I509" t="s">
        <v>602</v>
      </c>
      <c r="J509" s="8">
        <v>0</v>
      </c>
      <c r="K509" s="8">
        <v>0</v>
      </c>
      <c r="L509" s="8">
        <v>0</v>
      </c>
      <c r="M509" s="8">
        <v>0</v>
      </c>
      <c r="N509" s="8">
        <v>-796.74</v>
      </c>
    </row>
    <row r="510" spans="1:14" x14ac:dyDescent="0.25">
      <c r="A510" t="s">
        <v>401</v>
      </c>
      <c r="B510">
        <v>3040912013</v>
      </c>
      <c r="C510" t="s">
        <v>413</v>
      </c>
      <c r="D510">
        <v>634744</v>
      </c>
      <c r="E510" t="s">
        <v>15</v>
      </c>
      <c r="F510">
        <v>635901</v>
      </c>
      <c r="G510" t="s">
        <v>934</v>
      </c>
      <c r="H510" s="1">
        <v>42916</v>
      </c>
      <c r="I510" t="s">
        <v>717</v>
      </c>
      <c r="J510" s="8">
        <v>0</v>
      </c>
      <c r="K510" s="8">
        <v>0</v>
      </c>
      <c r="L510" s="8">
        <v>0.09</v>
      </c>
      <c r="M510" s="8">
        <v>0</v>
      </c>
      <c r="N510" s="8">
        <v>0</v>
      </c>
    </row>
    <row r="511" spans="1:14" x14ac:dyDescent="0.25">
      <c r="A511" t="s">
        <v>401</v>
      </c>
      <c r="B511">
        <v>3040930000</v>
      </c>
      <c r="C511" t="s">
        <v>935</v>
      </c>
      <c r="D511">
        <v>634840</v>
      </c>
      <c r="E511" t="s">
        <v>15</v>
      </c>
      <c r="F511">
        <v>634712</v>
      </c>
      <c r="G511" t="s">
        <v>936</v>
      </c>
      <c r="H511" s="1">
        <v>42886</v>
      </c>
      <c r="I511" t="s">
        <v>937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</row>
    <row r="512" spans="1:14" x14ac:dyDescent="0.25">
      <c r="A512" t="s">
        <v>401</v>
      </c>
      <c r="B512">
        <v>3040112181</v>
      </c>
      <c r="C512" t="s">
        <v>405</v>
      </c>
      <c r="D512">
        <v>634843</v>
      </c>
      <c r="E512" t="s">
        <v>15</v>
      </c>
      <c r="F512">
        <v>634712</v>
      </c>
      <c r="G512" t="s">
        <v>938</v>
      </c>
      <c r="H512" s="1">
        <v>42886</v>
      </c>
      <c r="I512" t="s">
        <v>807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</row>
    <row r="513" spans="1:14" x14ac:dyDescent="0.25">
      <c r="A513" t="s">
        <v>401</v>
      </c>
      <c r="B513">
        <v>3040931004</v>
      </c>
      <c r="C513" t="s">
        <v>589</v>
      </c>
      <c r="D513">
        <v>634879</v>
      </c>
      <c r="G513" t="s">
        <v>939</v>
      </c>
      <c r="H513" s="1">
        <v>42886</v>
      </c>
      <c r="I513" t="s">
        <v>940</v>
      </c>
      <c r="J513" s="8">
        <v>0</v>
      </c>
      <c r="K513" s="8">
        <v>0</v>
      </c>
      <c r="L513" s="8">
        <v>0</v>
      </c>
      <c r="M513" s="8">
        <v>0</v>
      </c>
      <c r="N513" s="8">
        <v>-4318.68</v>
      </c>
    </row>
    <row r="514" spans="1:14" x14ac:dyDescent="0.25">
      <c r="A514" t="s">
        <v>401</v>
      </c>
      <c r="B514">
        <v>3040442450</v>
      </c>
      <c r="C514" t="s">
        <v>439</v>
      </c>
      <c r="D514">
        <v>634844</v>
      </c>
      <c r="E514" t="s">
        <v>15</v>
      </c>
      <c r="F514">
        <v>634712</v>
      </c>
      <c r="G514" t="s">
        <v>941</v>
      </c>
      <c r="H514" s="1">
        <v>42886</v>
      </c>
      <c r="I514" t="s">
        <v>690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</row>
    <row r="515" spans="1:14" x14ac:dyDescent="0.25">
      <c r="A515" t="s">
        <v>401</v>
      </c>
      <c r="B515">
        <v>3040912183</v>
      </c>
      <c r="C515" t="s">
        <v>413</v>
      </c>
      <c r="D515">
        <v>634846</v>
      </c>
      <c r="E515" t="s">
        <v>15</v>
      </c>
      <c r="F515">
        <v>634712</v>
      </c>
      <c r="G515" t="s">
        <v>942</v>
      </c>
      <c r="H515" s="1">
        <v>42886</v>
      </c>
      <c r="I515" t="s">
        <v>943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</row>
    <row r="516" spans="1:14" x14ac:dyDescent="0.25">
      <c r="A516" t="s">
        <v>401</v>
      </c>
      <c r="B516">
        <v>3040112142</v>
      </c>
      <c r="C516" t="s">
        <v>405</v>
      </c>
      <c r="D516">
        <v>634847</v>
      </c>
      <c r="E516" t="s">
        <v>15</v>
      </c>
      <c r="F516">
        <v>634712</v>
      </c>
      <c r="G516" t="s">
        <v>944</v>
      </c>
      <c r="H516" s="1">
        <v>42886</v>
      </c>
      <c r="I516" t="s">
        <v>945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</row>
    <row r="517" spans="1:14" x14ac:dyDescent="0.25">
      <c r="A517" t="s">
        <v>401</v>
      </c>
      <c r="B517">
        <v>3040112134</v>
      </c>
      <c r="C517" t="s">
        <v>405</v>
      </c>
      <c r="D517">
        <v>634848</v>
      </c>
      <c r="E517" t="s">
        <v>15</v>
      </c>
      <c r="F517">
        <v>634712</v>
      </c>
      <c r="G517" t="s">
        <v>946</v>
      </c>
      <c r="H517" s="1">
        <v>42886</v>
      </c>
      <c r="I517" t="s">
        <v>947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</row>
    <row r="518" spans="1:14" x14ac:dyDescent="0.25">
      <c r="A518" t="s">
        <v>401</v>
      </c>
      <c r="B518">
        <v>3040112134</v>
      </c>
      <c r="C518" t="s">
        <v>405</v>
      </c>
      <c r="D518">
        <v>634849</v>
      </c>
      <c r="E518" t="s">
        <v>15</v>
      </c>
      <c r="F518">
        <v>634712</v>
      </c>
      <c r="G518" t="s">
        <v>948</v>
      </c>
      <c r="H518" s="1">
        <v>42886</v>
      </c>
      <c r="I518" t="s">
        <v>947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</row>
    <row r="519" spans="1:14" x14ac:dyDescent="0.25">
      <c r="A519" t="s">
        <v>401</v>
      </c>
      <c r="B519">
        <v>3040112140</v>
      </c>
      <c r="C519" t="s">
        <v>405</v>
      </c>
      <c r="D519">
        <v>634851</v>
      </c>
      <c r="E519" t="s">
        <v>15</v>
      </c>
      <c r="F519">
        <v>634712</v>
      </c>
      <c r="G519" t="s">
        <v>949</v>
      </c>
      <c r="H519" s="1">
        <v>42886</v>
      </c>
      <c r="I519" t="s">
        <v>950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</row>
    <row r="520" spans="1:14" x14ac:dyDescent="0.25">
      <c r="A520" t="s">
        <v>401</v>
      </c>
      <c r="B520">
        <v>3040442460</v>
      </c>
      <c r="C520" t="s">
        <v>439</v>
      </c>
      <c r="D520">
        <v>634852</v>
      </c>
      <c r="E520" t="s">
        <v>15</v>
      </c>
      <c r="F520">
        <v>634712</v>
      </c>
      <c r="G520" t="s">
        <v>951</v>
      </c>
      <c r="H520" s="1">
        <v>42886</v>
      </c>
      <c r="I520" t="s">
        <v>488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</row>
    <row r="521" spans="1:14" x14ac:dyDescent="0.25">
      <c r="A521" t="s">
        <v>401</v>
      </c>
      <c r="B521">
        <v>3040442430</v>
      </c>
      <c r="C521" t="s">
        <v>439</v>
      </c>
      <c r="D521">
        <v>634834</v>
      </c>
      <c r="E521" t="s">
        <v>15</v>
      </c>
      <c r="F521">
        <v>634712</v>
      </c>
      <c r="G521" t="s">
        <v>952</v>
      </c>
      <c r="H521" s="1">
        <v>42886</v>
      </c>
      <c r="I521" t="s">
        <v>932</v>
      </c>
      <c r="J521" s="8">
        <v>0</v>
      </c>
      <c r="K521" s="8">
        <v>0</v>
      </c>
      <c r="L521" s="8">
        <v>0</v>
      </c>
      <c r="M521" s="8">
        <v>0</v>
      </c>
      <c r="N521" s="8">
        <v>-29.45</v>
      </c>
    </row>
    <row r="522" spans="1:14" x14ac:dyDescent="0.25">
      <c r="A522" t="s">
        <v>401</v>
      </c>
      <c r="B522">
        <v>3040803000</v>
      </c>
      <c r="C522" t="s">
        <v>501</v>
      </c>
      <c r="D522">
        <v>634529</v>
      </c>
      <c r="E522" t="s">
        <v>15</v>
      </c>
      <c r="F522">
        <v>632129</v>
      </c>
      <c r="G522" t="s">
        <v>953</v>
      </c>
      <c r="H522" s="1">
        <v>42916</v>
      </c>
      <c r="I522" t="s">
        <v>503</v>
      </c>
      <c r="J522" s="8">
        <v>0</v>
      </c>
      <c r="K522" s="8">
        <v>0</v>
      </c>
      <c r="L522" s="8">
        <v>0</v>
      </c>
      <c r="M522" s="8">
        <v>0</v>
      </c>
      <c r="N522" s="8">
        <v>-4009520.29</v>
      </c>
    </row>
    <row r="523" spans="1:14" x14ac:dyDescent="0.25">
      <c r="A523" t="s">
        <v>401</v>
      </c>
      <c r="B523">
        <v>3040440010</v>
      </c>
      <c r="C523" t="s">
        <v>527</v>
      </c>
      <c r="D523">
        <v>669861</v>
      </c>
      <c r="G523" t="s">
        <v>954</v>
      </c>
      <c r="H523" s="1">
        <v>42886</v>
      </c>
      <c r="I523" t="s">
        <v>630</v>
      </c>
      <c r="J523" s="8">
        <v>4944.3500000000004</v>
      </c>
      <c r="K523" s="8">
        <v>0</v>
      </c>
      <c r="L523" s="8">
        <v>0</v>
      </c>
      <c r="M523" s="8">
        <v>64484</v>
      </c>
      <c r="N523" s="8">
        <v>0</v>
      </c>
    </row>
    <row r="524" spans="1:14" x14ac:dyDescent="0.25">
      <c r="A524" t="s">
        <v>401</v>
      </c>
      <c r="B524">
        <v>3040112018</v>
      </c>
      <c r="C524" t="s">
        <v>405</v>
      </c>
      <c r="D524">
        <v>634641</v>
      </c>
      <c r="G524" t="s">
        <v>955</v>
      </c>
      <c r="H524" s="1">
        <v>42855</v>
      </c>
      <c r="I524" t="s">
        <v>438</v>
      </c>
      <c r="J524" s="8">
        <v>0</v>
      </c>
      <c r="K524" s="8">
        <v>0</v>
      </c>
      <c r="L524" s="8">
        <v>0</v>
      </c>
      <c r="M524" s="8">
        <v>0</v>
      </c>
      <c r="N524" s="8">
        <v>-1737.21</v>
      </c>
    </row>
    <row r="525" spans="1:14" x14ac:dyDescent="0.25">
      <c r="A525" t="s">
        <v>401</v>
      </c>
      <c r="B525">
        <v>3040445000</v>
      </c>
      <c r="C525" t="s">
        <v>743</v>
      </c>
      <c r="D525">
        <v>669369</v>
      </c>
      <c r="E525" t="s">
        <v>15</v>
      </c>
      <c r="F525">
        <v>669358</v>
      </c>
      <c r="G525" t="s">
        <v>956</v>
      </c>
      <c r="H525" s="1">
        <v>42185</v>
      </c>
      <c r="I525" t="s">
        <v>745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</row>
    <row r="526" spans="1:14" x14ac:dyDescent="0.25">
      <c r="A526" t="s">
        <v>401</v>
      </c>
      <c r="B526">
        <v>3040120000</v>
      </c>
      <c r="C526" t="s">
        <v>562</v>
      </c>
      <c r="D526">
        <v>634584</v>
      </c>
      <c r="E526" t="s">
        <v>15</v>
      </c>
      <c r="F526">
        <v>634535</v>
      </c>
      <c r="G526" t="s">
        <v>957</v>
      </c>
      <c r="H526" s="1">
        <v>42886</v>
      </c>
      <c r="I526" t="s">
        <v>958</v>
      </c>
      <c r="J526" s="8">
        <v>0</v>
      </c>
      <c r="K526" s="8">
        <v>0</v>
      </c>
      <c r="L526" s="8">
        <v>1096.92</v>
      </c>
      <c r="M526" s="8">
        <v>0</v>
      </c>
      <c r="N526" s="8">
        <v>0</v>
      </c>
    </row>
    <row r="527" spans="1:14" x14ac:dyDescent="0.25">
      <c r="A527" t="s">
        <v>401</v>
      </c>
      <c r="B527">
        <v>3040120000</v>
      </c>
      <c r="C527" t="s">
        <v>562</v>
      </c>
      <c r="D527">
        <v>634535</v>
      </c>
      <c r="E527" t="s">
        <v>18</v>
      </c>
      <c r="F527">
        <v>634535</v>
      </c>
      <c r="G527" t="s">
        <v>959</v>
      </c>
      <c r="H527" s="1">
        <v>42886</v>
      </c>
      <c r="I527" t="s">
        <v>958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</row>
    <row r="528" spans="1:14" x14ac:dyDescent="0.25">
      <c r="A528" t="s">
        <v>401</v>
      </c>
      <c r="B528">
        <v>3040430000</v>
      </c>
      <c r="C528" t="s">
        <v>960</v>
      </c>
      <c r="D528">
        <v>635068</v>
      </c>
      <c r="E528" t="s">
        <v>15</v>
      </c>
      <c r="F528">
        <v>634712</v>
      </c>
      <c r="G528" t="s">
        <v>961</v>
      </c>
      <c r="H528" s="1">
        <v>42886</v>
      </c>
      <c r="I528" t="s">
        <v>962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</row>
    <row r="529" spans="1:14" x14ac:dyDescent="0.25">
      <c r="A529" t="s">
        <v>401</v>
      </c>
      <c r="B529">
        <v>3040803000</v>
      </c>
      <c r="C529" t="s">
        <v>501</v>
      </c>
      <c r="D529">
        <v>669865</v>
      </c>
      <c r="E529" t="s">
        <v>18</v>
      </c>
      <c r="F529">
        <v>669865</v>
      </c>
      <c r="G529" t="s">
        <v>963</v>
      </c>
      <c r="H529" s="1">
        <v>42886</v>
      </c>
      <c r="I529" t="s">
        <v>503</v>
      </c>
      <c r="J529" s="8">
        <v>0</v>
      </c>
      <c r="K529" s="8">
        <v>0</v>
      </c>
      <c r="L529" s="8">
        <v>720</v>
      </c>
      <c r="M529" s="8">
        <v>0</v>
      </c>
      <c r="N529" s="8">
        <v>0</v>
      </c>
    </row>
    <row r="530" spans="1:14" x14ac:dyDescent="0.25">
      <c r="A530" t="s">
        <v>964</v>
      </c>
      <c r="B530">
        <v>3060003010</v>
      </c>
      <c r="C530" t="s">
        <v>965</v>
      </c>
      <c r="D530">
        <v>621120</v>
      </c>
      <c r="G530" t="s">
        <v>966</v>
      </c>
      <c r="H530" s="1">
        <v>42916</v>
      </c>
      <c r="I530" t="s">
        <v>967</v>
      </c>
      <c r="J530" s="8">
        <v>0</v>
      </c>
      <c r="K530" s="8">
        <v>0</v>
      </c>
      <c r="L530" s="8">
        <v>0</v>
      </c>
      <c r="M530" s="8">
        <v>0</v>
      </c>
      <c r="N530" s="8">
        <v>-0.01</v>
      </c>
    </row>
    <row r="531" spans="1:14" x14ac:dyDescent="0.25">
      <c r="A531" t="s">
        <v>964</v>
      </c>
      <c r="B531">
        <v>3060005000</v>
      </c>
      <c r="C531" t="s">
        <v>968</v>
      </c>
      <c r="D531">
        <v>634778</v>
      </c>
      <c r="E531" t="s">
        <v>15</v>
      </c>
      <c r="F531">
        <v>661536</v>
      </c>
      <c r="G531" t="s">
        <v>969</v>
      </c>
      <c r="H531" s="1">
        <v>42735</v>
      </c>
      <c r="I531" t="s">
        <v>970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</row>
    <row r="532" spans="1:14" x14ac:dyDescent="0.25">
      <c r="A532" t="s">
        <v>964</v>
      </c>
      <c r="B532">
        <v>3060005000</v>
      </c>
      <c r="C532" t="s">
        <v>968</v>
      </c>
      <c r="D532">
        <v>802182</v>
      </c>
      <c r="G532" t="s">
        <v>971</v>
      </c>
      <c r="H532" s="1">
        <v>42916</v>
      </c>
      <c r="I532" t="s">
        <v>972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</row>
    <row r="533" spans="1:14" x14ac:dyDescent="0.25">
      <c r="A533" t="s">
        <v>964</v>
      </c>
      <c r="B533">
        <v>3060005000</v>
      </c>
      <c r="C533" t="s">
        <v>968</v>
      </c>
      <c r="D533">
        <v>611222</v>
      </c>
      <c r="E533" t="s">
        <v>15</v>
      </c>
      <c r="F533">
        <v>610425</v>
      </c>
      <c r="G533" t="s">
        <v>973</v>
      </c>
      <c r="H533" s="1">
        <v>42916</v>
      </c>
      <c r="I533" t="s">
        <v>974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</row>
    <row r="534" spans="1:14" x14ac:dyDescent="0.25">
      <c r="A534" t="s">
        <v>964</v>
      </c>
      <c r="B534">
        <v>3060005000</v>
      </c>
      <c r="C534" t="s">
        <v>968</v>
      </c>
      <c r="D534">
        <v>634129</v>
      </c>
      <c r="G534" t="s">
        <v>975</v>
      </c>
      <c r="H534" s="1">
        <v>42916</v>
      </c>
      <c r="I534" t="s">
        <v>976</v>
      </c>
      <c r="J534" s="8">
        <v>0</v>
      </c>
      <c r="K534" s="8">
        <v>0</v>
      </c>
      <c r="L534" s="8">
        <v>240.85</v>
      </c>
      <c r="M534" s="8">
        <v>0</v>
      </c>
      <c r="N534" s="8">
        <v>0</v>
      </c>
    </row>
    <row r="535" spans="1:14" x14ac:dyDescent="0.25">
      <c r="A535" t="s">
        <v>964</v>
      </c>
      <c r="B535">
        <v>3060005000</v>
      </c>
      <c r="C535" t="s">
        <v>968</v>
      </c>
      <c r="D535">
        <v>667379</v>
      </c>
      <c r="G535" t="s">
        <v>977</v>
      </c>
      <c r="H535" s="1">
        <v>42916</v>
      </c>
      <c r="I535" t="s">
        <v>972</v>
      </c>
      <c r="J535" s="8">
        <v>0</v>
      </c>
      <c r="K535" s="8">
        <v>0</v>
      </c>
      <c r="L535" s="8">
        <v>3.42</v>
      </c>
      <c r="M535" s="8">
        <v>0</v>
      </c>
      <c r="N535" s="8">
        <v>0</v>
      </c>
    </row>
    <row r="536" spans="1:14" x14ac:dyDescent="0.25">
      <c r="A536" t="s">
        <v>964</v>
      </c>
      <c r="B536">
        <v>3060002360</v>
      </c>
      <c r="C536" t="s">
        <v>978</v>
      </c>
      <c r="D536">
        <v>632277</v>
      </c>
      <c r="G536" t="s">
        <v>979</v>
      </c>
      <c r="H536" s="1">
        <v>42916</v>
      </c>
      <c r="I536" t="s">
        <v>980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</row>
    <row r="537" spans="1:14" x14ac:dyDescent="0.25">
      <c r="A537" t="s">
        <v>964</v>
      </c>
      <c r="B537">
        <v>3060005000</v>
      </c>
      <c r="C537" t="s">
        <v>968</v>
      </c>
      <c r="D537">
        <v>675346</v>
      </c>
      <c r="G537" t="s">
        <v>981</v>
      </c>
      <c r="H537" s="1">
        <v>42916</v>
      </c>
      <c r="I537" t="s">
        <v>982</v>
      </c>
      <c r="J537" s="8">
        <v>0</v>
      </c>
      <c r="K537" s="8">
        <v>-16696.7</v>
      </c>
      <c r="L537" s="8">
        <v>0</v>
      </c>
      <c r="M537" s="8">
        <v>0</v>
      </c>
      <c r="N537" s="8">
        <v>0</v>
      </c>
    </row>
    <row r="538" spans="1:14" x14ac:dyDescent="0.25">
      <c r="A538" t="s">
        <v>964</v>
      </c>
      <c r="B538">
        <v>3060003000</v>
      </c>
      <c r="C538" t="s">
        <v>965</v>
      </c>
      <c r="D538">
        <v>635924</v>
      </c>
      <c r="G538" t="s">
        <v>983</v>
      </c>
      <c r="H538" s="1">
        <v>42916</v>
      </c>
      <c r="I538" t="s">
        <v>984</v>
      </c>
      <c r="J538" s="8">
        <v>0</v>
      </c>
      <c r="K538" s="8">
        <v>0</v>
      </c>
      <c r="L538" s="8">
        <v>485.49</v>
      </c>
      <c r="M538" s="8">
        <v>0</v>
      </c>
      <c r="N538" s="8">
        <v>0</v>
      </c>
    </row>
    <row r="539" spans="1:14" x14ac:dyDescent="0.25">
      <c r="A539" t="s">
        <v>985</v>
      </c>
      <c r="B539">
        <v>3080003000</v>
      </c>
      <c r="C539" t="s">
        <v>986</v>
      </c>
      <c r="D539">
        <v>675434</v>
      </c>
      <c r="E539" t="s">
        <v>15</v>
      </c>
      <c r="F539">
        <v>675394</v>
      </c>
      <c r="G539" t="s">
        <v>987</v>
      </c>
      <c r="H539" s="1">
        <v>42916</v>
      </c>
      <c r="I539" t="s">
        <v>988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</row>
    <row r="540" spans="1:14" x14ac:dyDescent="0.25">
      <c r="A540" t="s">
        <v>985</v>
      </c>
      <c r="B540">
        <v>3080003000</v>
      </c>
      <c r="C540" t="s">
        <v>986</v>
      </c>
      <c r="D540">
        <v>623583</v>
      </c>
      <c r="E540" t="s">
        <v>15</v>
      </c>
      <c r="F540">
        <v>623582</v>
      </c>
      <c r="G540" t="s">
        <v>989</v>
      </c>
      <c r="H540" s="1">
        <v>42338</v>
      </c>
      <c r="I540" t="s">
        <v>990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</row>
    <row r="541" spans="1:14" x14ac:dyDescent="0.25">
      <c r="A541" t="s">
        <v>985</v>
      </c>
      <c r="B541">
        <v>3080003000</v>
      </c>
      <c r="C541" t="s">
        <v>986</v>
      </c>
      <c r="D541">
        <v>675394</v>
      </c>
      <c r="E541" t="s">
        <v>18</v>
      </c>
      <c r="F541">
        <v>675394</v>
      </c>
      <c r="G541" t="s">
        <v>991</v>
      </c>
      <c r="H541" s="1">
        <v>42916</v>
      </c>
      <c r="I541" t="s">
        <v>988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</row>
    <row r="542" spans="1:14" x14ac:dyDescent="0.25">
      <c r="A542" t="s">
        <v>985</v>
      </c>
      <c r="B542">
        <v>3080004000</v>
      </c>
      <c r="C542" t="s">
        <v>992</v>
      </c>
      <c r="D542">
        <v>610668</v>
      </c>
      <c r="E542" t="s">
        <v>15</v>
      </c>
      <c r="F542">
        <v>610374</v>
      </c>
      <c r="G542" t="s">
        <v>993</v>
      </c>
      <c r="H542" s="1">
        <v>42916</v>
      </c>
      <c r="I542" t="s">
        <v>994</v>
      </c>
      <c r="J542" s="8">
        <v>0</v>
      </c>
      <c r="K542" s="8">
        <v>0</v>
      </c>
      <c r="L542" s="8">
        <v>0</v>
      </c>
      <c r="M542" s="8">
        <v>0</v>
      </c>
      <c r="N542" s="8">
        <v>-120.48</v>
      </c>
    </row>
    <row r="543" spans="1:14" x14ac:dyDescent="0.25">
      <c r="A543" t="s">
        <v>985</v>
      </c>
      <c r="B543">
        <v>3080001000</v>
      </c>
      <c r="C543" t="s">
        <v>995</v>
      </c>
      <c r="D543">
        <v>634772</v>
      </c>
      <c r="G543" t="s">
        <v>996</v>
      </c>
      <c r="H543" s="1">
        <v>42916</v>
      </c>
      <c r="I543" t="s">
        <v>997</v>
      </c>
      <c r="J543" s="8">
        <v>3033.65</v>
      </c>
      <c r="K543" s="8">
        <v>0</v>
      </c>
      <c r="L543" s="8">
        <v>8567.57</v>
      </c>
      <c r="M543" s="8">
        <v>5391</v>
      </c>
      <c r="N543" s="8">
        <v>0</v>
      </c>
    </row>
    <row r="544" spans="1:14" x14ac:dyDescent="0.25">
      <c r="A544" t="s">
        <v>985</v>
      </c>
      <c r="B544">
        <v>3080004000</v>
      </c>
      <c r="C544" t="s">
        <v>992</v>
      </c>
      <c r="D544">
        <v>632875</v>
      </c>
      <c r="G544" t="s">
        <v>998</v>
      </c>
      <c r="H544" s="1">
        <v>42916</v>
      </c>
      <c r="I544" t="s">
        <v>999</v>
      </c>
      <c r="J544" s="8">
        <v>0</v>
      </c>
      <c r="K544" s="8">
        <v>0</v>
      </c>
      <c r="L544" s="8">
        <v>0</v>
      </c>
      <c r="M544" s="8">
        <v>-42.79</v>
      </c>
      <c r="N544" s="8">
        <v>0</v>
      </c>
    </row>
    <row r="545" spans="1:14" x14ac:dyDescent="0.25">
      <c r="A545" t="s">
        <v>985</v>
      </c>
      <c r="B545">
        <v>3080004000</v>
      </c>
      <c r="C545" t="s">
        <v>992</v>
      </c>
      <c r="D545">
        <v>610664</v>
      </c>
      <c r="E545" t="s">
        <v>15</v>
      </c>
      <c r="F545">
        <v>610374</v>
      </c>
      <c r="G545" t="s">
        <v>1000</v>
      </c>
      <c r="H545" s="1">
        <v>42916</v>
      </c>
      <c r="I545" t="s">
        <v>994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</row>
    <row r="546" spans="1:14" x14ac:dyDescent="0.25">
      <c r="A546" t="s">
        <v>985</v>
      </c>
      <c r="B546">
        <v>3080003000</v>
      </c>
      <c r="C546" t="s">
        <v>986</v>
      </c>
      <c r="D546">
        <v>660334</v>
      </c>
      <c r="G546" t="s">
        <v>1001</v>
      </c>
      <c r="H546" s="1">
        <v>42858</v>
      </c>
      <c r="I546" t="s">
        <v>1002</v>
      </c>
      <c r="J546" s="8">
        <v>3270</v>
      </c>
      <c r="K546" s="8">
        <v>0</v>
      </c>
      <c r="L546" s="8">
        <v>9270</v>
      </c>
      <c r="M546" s="8">
        <v>0</v>
      </c>
      <c r="N546" s="8">
        <v>0</v>
      </c>
    </row>
    <row r="547" spans="1:14" x14ac:dyDescent="0.25">
      <c r="A547" t="s">
        <v>985</v>
      </c>
      <c r="B547">
        <v>3080004000</v>
      </c>
      <c r="C547" t="s">
        <v>992</v>
      </c>
      <c r="D547">
        <v>610374</v>
      </c>
      <c r="E547" t="s">
        <v>18</v>
      </c>
      <c r="F547">
        <v>610374</v>
      </c>
      <c r="G547" t="s">
        <v>1003</v>
      </c>
      <c r="H547" s="1">
        <v>42916</v>
      </c>
      <c r="I547" t="s">
        <v>994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</row>
    <row r="548" spans="1:14" x14ac:dyDescent="0.25">
      <c r="A548" t="s">
        <v>985</v>
      </c>
      <c r="B548">
        <v>3080004000</v>
      </c>
      <c r="C548" t="s">
        <v>992</v>
      </c>
      <c r="D548">
        <v>610649</v>
      </c>
      <c r="E548" t="s">
        <v>15</v>
      </c>
      <c r="F548">
        <v>610374</v>
      </c>
      <c r="G548" t="s">
        <v>1004</v>
      </c>
      <c r="H548" s="1">
        <v>42916</v>
      </c>
      <c r="I548" t="s">
        <v>994</v>
      </c>
      <c r="J548" s="8">
        <v>10.95</v>
      </c>
      <c r="K548" s="8">
        <v>0</v>
      </c>
      <c r="L548" s="8">
        <v>0</v>
      </c>
      <c r="M548" s="8">
        <v>0</v>
      </c>
      <c r="N548" s="8">
        <v>0</v>
      </c>
    </row>
    <row r="549" spans="1:14" x14ac:dyDescent="0.25">
      <c r="A549" t="s">
        <v>985</v>
      </c>
      <c r="B549">
        <v>3080004000</v>
      </c>
      <c r="C549" t="s">
        <v>992</v>
      </c>
      <c r="D549">
        <v>610650</v>
      </c>
      <c r="E549" t="s">
        <v>15</v>
      </c>
      <c r="F549">
        <v>610374</v>
      </c>
      <c r="G549" t="s">
        <v>1005</v>
      </c>
      <c r="H549" s="1">
        <v>42916</v>
      </c>
      <c r="I549" t="s">
        <v>354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</row>
    <row r="550" spans="1:14" x14ac:dyDescent="0.25">
      <c r="A550" t="s">
        <v>985</v>
      </c>
      <c r="B550">
        <v>3080004000</v>
      </c>
      <c r="C550" t="s">
        <v>992</v>
      </c>
      <c r="D550">
        <v>610651</v>
      </c>
      <c r="E550" t="s">
        <v>15</v>
      </c>
      <c r="F550">
        <v>610374</v>
      </c>
      <c r="G550" t="s">
        <v>1006</v>
      </c>
      <c r="H550" s="1">
        <v>42916</v>
      </c>
      <c r="I550" t="s">
        <v>994</v>
      </c>
      <c r="J550" s="8">
        <v>189.43</v>
      </c>
      <c r="K550" s="8">
        <v>0</v>
      </c>
      <c r="L550" s="8">
        <v>0</v>
      </c>
      <c r="M550" s="8">
        <v>0</v>
      </c>
      <c r="N550" s="8">
        <v>0</v>
      </c>
    </row>
    <row r="551" spans="1:14" x14ac:dyDescent="0.25">
      <c r="A551" t="s">
        <v>985</v>
      </c>
      <c r="B551">
        <v>3080004000</v>
      </c>
      <c r="C551" t="s">
        <v>992</v>
      </c>
      <c r="D551">
        <v>610652</v>
      </c>
      <c r="E551" t="s">
        <v>15</v>
      </c>
      <c r="F551">
        <v>610374</v>
      </c>
      <c r="G551" t="s">
        <v>1007</v>
      </c>
      <c r="H551" s="1">
        <v>42916</v>
      </c>
      <c r="I551" t="s">
        <v>994</v>
      </c>
      <c r="J551" s="8">
        <v>115154.53</v>
      </c>
      <c r="K551" s="8">
        <v>0</v>
      </c>
      <c r="L551" s="8">
        <v>0</v>
      </c>
      <c r="M551" s="8">
        <v>0</v>
      </c>
      <c r="N551" s="8">
        <v>0</v>
      </c>
    </row>
    <row r="552" spans="1:14" x14ac:dyDescent="0.25">
      <c r="A552" t="s">
        <v>985</v>
      </c>
      <c r="B552">
        <v>3080004000</v>
      </c>
      <c r="C552" t="s">
        <v>992</v>
      </c>
      <c r="D552">
        <v>610662</v>
      </c>
      <c r="E552" t="s">
        <v>15</v>
      </c>
      <c r="F552">
        <v>610374</v>
      </c>
      <c r="G552" t="s">
        <v>1008</v>
      </c>
      <c r="H552" s="1">
        <v>42916</v>
      </c>
      <c r="I552" t="s">
        <v>994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</row>
    <row r="553" spans="1:14" x14ac:dyDescent="0.25">
      <c r="A553" t="s">
        <v>985</v>
      </c>
      <c r="B553">
        <v>3080004000</v>
      </c>
      <c r="C553" t="s">
        <v>992</v>
      </c>
      <c r="D553">
        <v>610665</v>
      </c>
      <c r="E553" t="s">
        <v>15</v>
      </c>
      <c r="F553">
        <v>610374</v>
      </c>
      <c r="G553" t="s">
        <v>1009</v>
      </c>
      <c r="H553" s="1">
        <v>42916</v>
      </c>
      <c r="I553" t="s">
        <v>994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</row>
    <row r="554" spans="1:14" x14ac:dyDescent="0.25">
      <c r="A554" t="s">
        <v>985</v>
      </c>
      <c r="B554">
        <v>3080004000</v>
      </c>
      <c r="C554" t="s">
        <v>992</v>
      </c>
      <c r="D554">
        <v>610663</v>
      </c>
      <c r="E554" t="s">
        <v>15</v>
      </c>
      <c r="F554">
        <v>610374</v>
      </c>
      <c r="G554" t="s">
        <v>1010</v>
      </c>
      <c r="H554" s="1">
        <v>42916</v>
      </c>
      <c r="I554" t="s">
        <v>994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</row>
    <row r="555" spans="1:14" x14ac:dyDescent="0.25">
      <c r="A555" t="s">
        <v>985</v>
      </c>
      <c r="B555">
        <v>3080004000</v>
      </c>
      <c r="C555" t="s">
        <v>992</v>
      </c>
      <c r="D555">
        <v>610667</v>
      </c>
      <c r="E555" t="s">
        <v>15</v>
      </c>
      <c r="F555">
        <v>610374</v>
      </c>
      <c r="G555" t="s">
        <v>1011</v>
      </c>
      <c r="H555" s="1">
        <v>42916</v>
      </c>
      <c r="I555" t="s">
        <v>994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</row>
    <row r="556" spans="1:14" x14ac:dyDescent="0.25">
      <c r="A556" t="s">
        <v>1012</v>
      </c>
      <c r="B556">
        <v>3100002000</v>
      </c>
      <c r="C556" t="s">
        <v>1013</v>
      </c>
      <c r="D556">
        <v>675325</v>
      </c>
      <c r="E556" t="s">
        <v>15</v>
      </c>
      <c r="F556">
        <v>675313</v>
      </c>
      <c r="G556" t="s">
        <v>1014</v>
      </c>
      <c r="H556" s="1">
        <v>42916</v>
      </c>
      <c r="I556" t="s">
        <v>1015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</row>
    <row r="557" spans="1:14" x14ac:dyDescent="0.25">
      <c r="A557" t="s">
        <v>1012</v>
      </c>
      <c r="B557">
        <v>3100003230</v>
      </c>
      <c r="C557" t="s">
        <v>1016</v>
      </c>
      <c r="D557">
        <v>610205</v>
      </c>
      <c r="E557" t="s">
        <v>18</v>
      </c>
      <c r="F557">
        <v>610205</v>
      </c>
      <c r="G557" t="s">
        <v>1017</v>
      </c>
      <c r="H557" s="1">
        <v>42916</v>
      </c>
      <c r="I557" t="s">
        <v>1018</v>
      </c>
      <c r="J557" s="8">
        <v>383967.62</v>
      </c>
      <c r="K557" s="8">
        <v>0</v>
      </c>
      <c r="L557" s="8">
        <v>0</v>
      </c>
      <c r="M557" s="8">
        <v>0</v>
      </c>
      <c r="N557" s="8">
        <v>0</v>
      </c>
    </row>
    <row r="558" spans="1:14" x14ac:dyDescent="0.25">
      <c r="A558" t="s">
        <v>1012</v>
      </c>
      <c r="B558">
        <v>3100001020</v>
      </c>
      <c r="C558" t="s">
        <v>1019</v>
      </c>
      <c r="D558">
        <v>610516</v>
      </c>
      <c r="E558" t="s">
        <v>15</v>
      </c>
      <c r="F558">
        <v>610513</v>
      </c>
      <c r="G558" t="s">
        <v>1020</v>
      </c>
      <c r="H558" s="1">
        <v>42916</v>
      </c>
      <c r="I558" t="s">
        <v>1021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</row>
    <row r="559" spans="1:14" x14ac:dyDescent="0.25">
      <c r="A559" t="s">
        <v>1012</v>
      </c>
      <c r="B559">
        <v>3100003210</v>
      </c>
      <c r="C559" t="s">
        <v>1016</v>
      </c>
      <c r="D559">
        <v>610513</v>
      </c>
      <c r="E559" t="s">
        <v>18</v>
      </c>
      <c r="F559">
        <v>610513</v>
      </c>
      <c r="G559" t="s">
        <v>1022</v>
      </c>
      <c r="H559" s="1">
        <v>42916</v>
      </c>
      <c r="I559" t="s">
        <v>1023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</row>
    <row r="560" spans="1:14" x14ac:dyDescent="0.25">
      <c r="A560" t="s">
        <v>1012</v>
      </c>
      <c r="B560">
        <v>3100001000</v>
      </c>
      <c r="C560" t="s">
        <v>1019</v>
      </c>
      <c r="D560">
        <v>610468</v>
      </c>
      <c r="E560" t="s">
        <v>15</v>
      </c>
      <c r="F560">
        <v>610463</v>
      </c>
      <c r="G560" t="s">
        <v>1024</v>
      </c>
      <c r="H560" s="1">
        <v>42916</v>
      </c>
      <c r="I560" t="s">
        <v>1025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</row>
    <row r="561" spans="1:14" x14ac:dyDescent="0.25">
      <c r="A561" t="s">
        <v>1012</v>
      </c>
      <c r="B561">
        <v>3100004300</v>
      </c>
      <c r="C561" t="s">
        <v>1026</v>
      </c>
      <c r="D561">
        <v>610312</v>
      </c>
      <c r="E561" t="s">
        <v>18</v>
      </c>
      <c r="F561">
        <v>610312</v>
      </c>
      <c r="G561" t="s">
        <v>1027</v>
      </c>
      <c r="H561" s="1">
        <v>42916</v>
      </c>
      <c r="I561" t="s">
        <v>1028</v>
      </c>
      <c r="J561" s="8">
        <v>36.29</v>
      </c>
      <c r="K561" s="8">
        <v>0</v>
      </c>
      <c r="L561" s="8">
        <v>0</v>
      </c>
      <c r="M561" s="8">
        <v>0</v>
      </c>
      <c r="N561" s="8">
        <v>0</v>
      </c>
    </row>
    <row r="562" spans="1:14" x14ac:dyDescent="0.25">
      <c r="A562" t="s">
        <v>1012</v>
      </c>
      <c r="B562">
        <v>3100049020</v>
      </c>
      <c r="C562" t="s">
        <v>424</v>
      </c>
      <c r="D562">
        <v>610566</v>
      </c>
      <c r="E562" t="s">
        <v>15</v>
      </c>
      <c r="F562">
        <v>610565</v>
      </c>
      <c r="G562" t="s">
        <v>1029</v>
      </c>
      <c r="H562" s="1">
        <v>42916</v>
      </c>
      <c r="I562" t="s">
        <v>1030</v>
      </c>
      <c r="J562" s="8">
        <v>0</v>
      </c>
      <c r="K562" s="8">
        <v>0</v>
      </c>
      <c r="L562" s="8">
        <v>0</v>
      </c>
      <c r="M562" s="8">
        <v>0</v>
      </c>
      <c r="N562" s="8">
        <v>-2444.34</v>
      </c>
    </row>
    <row r="563" spans="1:14" x14ac:dyDescent="0.25">
      <c r="A563" t="s">
        <v>1012</v>
      </c>
      <c r="B563">
        <v>3100003210</v>
      </c>
      <c r="C563" t="s">
        <v>1016</v>
      </c>
      <c r="D563">
        <v>610594</v>
      </c>
      <c r="E563" t="s">
        <v>15</v>
      </c>
      <c r="F563">
        <v>610551</v>
      </c>
      <c r="G563" t="s">
        <v>1031</v>
      </c>
      <c r="H563" s="1">
        <v>42916</v>
      </c>
      <c r="I563" t="s">
        <v>1023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</row>
    <row r="564" spans="1:14" x14ac:dyDescent="0.25">
      <c r="A564" t="s">
        <v>1012</v>
      </c>
      <c r="B564">
        <v>3100003000</v>
      </c>
      <c r="C564" t="s">
        <v>1016</v>
      </c>
      <c r="D564">
        <v>610473</v>
      </c>
      <c r="E564" t="s">
        <v>15</v>
      </c>
      <c r="F564">
        <v>610463</v>
      </c>
      <c r="G564" t="s">
        <v>1032</v>
      </c>
      <c r="H564" s="1">
        <v>42916</v>
      </c>
      <c r="I564" t="s">
        <v>1033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</row>
    <row r="565" spans="1:14" x14ac:dyDescent="0.25">
      <c r="A565" t="s">
        <v>1012</v>
      </c>
      <c r="B565">
        <v>3100049020</v>
      </c>
      <c r="C565" t="s">
        <v>424</v>
      </c>
      <c r="D565">
        <v>610565</v>
      </c>
      <c r="E565" t="s">
        <v>18</v>
      </c>
      <c r="F565">
        <v>610565</v>
      </c>
      <c r="G565" t="s">
        <v>1034</v>
      </c>
      <c r="H565" s="1">
        <v>42916</v>
      </c>
      <c r="I565" t="s">
        <v>1035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</row>
    <row r="566" spans="1:14" x14ac:dyDescent="0.25">
      <c r="A566" t="s">
        <v>1012</v>
      </c>
      <c r="B566">
        <v>3100003000</v>
      </c>
      <c r="C566" t="s">
        <v>1016</v>
      </c>
      <c r="D566">
        <v>675172</v>
      </c>
      <c r="E566" t="s">
        <v>18</v>
      </c>
      <c r="F566">
        <v>675172</v>
      </c>
      <c r="G566" t="s">
        <v>1036</v>
      </c>
      <c r="H566" s="1">
        <v>42886</v>
      </c>
      <c r="I566" t="s">
        <v>1037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</row>
    <row r="567" spans="1:14" x14ac:dyDescent="0.25">
      <c r="A567" t="s">
        <v>1012</v>
      </c>
      <c r="B567">
        <v>3100002000</v>
      </c>
      <c r="C567" t="s">
        <v>1013</v>
      </c>
      <c r="D567">
        <v>675326</v>
      </c>
      <c r="E567" t="s">
        <v>15</v>
      </c>
      <c r="F567">
        <v>675313</v>
      </c>
      <c r="G567" t="s">
        <v>1038</v>
      </c>
      <c r="H567" s="1">
        <v>42916</v>
      </c>
      <c r="I567" t="s">
        <v>1039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</row>
    <row r="568" spans="1:14" x14ac:dyDescent="0.25">
      <c r="A568" t="s">
        <v>1012</v>
      </c>
      <c r="B568">
        <v>3100004300</v>
      </c>
      <c r="C568" t="s">
        <v>1026</v>
      </c>
      <c r="D568">
        <v>610910</v>
      </c>
      <c r="E568" t="s">
        <v>15</v>
      </c>
      <c r="F568">
        <v>610312</v>
      </c>
      <c r="G568" t="s">
        <v>1040</v>
      </c>
      <c r="H568" s="1">
        <v>42916</v>
      </c>
      <c r="I568" t="s">
        <v>1028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</row>
    <row r="569" spans="1:14" x14ac:dyDescent="0.25">
      <c r="A569" t="s">
        <v>1012</v>
      </c>
      <c r="B569">
        <v>3100002000</v>
      </c>
      <c r="C569" t="s">
        <v>1013</v>
      </c>
      <c r="D569">
        <v>675323</v>
      </c>
      <c r="E569" t="s">
        <v>15</v>
      </c>
      <c r="F569">
        <v>675313</v>
      </c>
      <c r="G569" t="s">
        <v>1041</v>
      </c>
      <c r="H569" s="1">
        <v>42916</v>
      </c>
      <c r="I569" t="s">
        <v>1042</v>
      </c>
      <c r="J569" s="8">
        <v>2351.35</v>
      </c>
      <c r="K569" s="8">
        <v>0</v>
      </c>
      <c r="L569" s="8">
        <v>0</v>
      </c>
      <c r="M569" s="8">
        <v>0</v>
      </c>
      <c r="N569" s="8">
        <v>-836.39</v>
      </c>
    </row>
    <row r="570" spans="1:14" x14ac:dyDescent="0.25">
      <c r="A570" t="s">
        <v>1012</v>
      </c>
      <c r="B570">
        <v>3100002000</v>
      </c>
      <c r="C570" t="s">
        <v>1013</v>
      </c>
      <c r="D570">
        <v>675327</v>
      </c>
      <c r="E570" t="s">
        <v>15</v>
      </c>
      <c r="F570">
        <v>675313</v>
      </c>
      <c r="G570" t="s">
        <v>1043</v>
      </c>
      <c r="H570" s="1">
        <v>42916</v>
      </c>
      <c r="I570" t="s">
        <v>1044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</row>
    <row r="571" spans="1:14" x14ac:dyDescent="0.25">
      <c r="A571" t="s">
        <v>1012</v>
      </c>
      <c r="B571">
        <v>3100002000</v>
      </c>
      <c r="C571" t="s">
        <v>1013</v>
      </c>
      <c r="D571">
        <v>675322</v>
      </c>
      <c r="E571" t="s">
        <v>15</v>
      </c>
      <c r="F571">
        <v>675313</v>
      </c>
      <c r="G571" t="s">
        <v>1045</v>
      </c>
      <c r="H571" s="1">
        <v>42916</v>
      </c>
      <c r="I571" t="s">
        <v>1046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</row>
    <row r="572" spans="1:14" x14ac:dyDescent="0.25">
      <c r="A572" t="s">
        <v>1012</v>
      </c>
      <c r="B572">
        <v>3100002000</v>
      </c>
      <c r="C572" t="s">
        <v>1013</v>
      </c>
      <c r="D572">
        <v>631757</v>
      </c>
      <c r="G572" t="s">
        <v>1047</v>
      </c>
      <c r="H572" s="1">
        <v>42735</v>
      </c>
      <c r="I572" t="s">
        <v>1048</v>
      </c>
      <c r="J572" s="8">
        <v>2445.46</v>
      </c>
      <c r="K572" s="8">
        <v>0</v>
      </c>
      <c r="L572" s="8">
        <v>0</v>
      </c>
      <c r="M572" s="8">
        <v>0</v>
      </c>
      <c r="N572" s="8">
        <v>0</v>
      </c>
    </row>
    <row r="573" spans="1:14" x14ac:dyDescent="0.25">
      <c r="A573" t="s">
        <v>1012</v>
      </c>
      <c r="B573">
        <v>3100001060</v>
      </c>
      <c r="C573" t="s">
        <v>1019</v>
      </c>
      <c r="D573">
        <v>631779</v>
      </c>
      <c r="G573" t="s">
        <v>1049</v>
      </c>
      <c r="H573" s="1">
        <v>42916</v>
      </c>
      <c r="I573" t="s">
        <v>1050</v>
      </c>
      <c r="J573" s="8">
        <v>0</v>
      </c>
      <c r="K573" s="8">
        <v>0</v>
      </c>
      <c r="L573" s="8">
        <v>170490.4</v>
      </c>
      <c r="M573" s="8">
        <v>0</v>
      </c>
      <c r="N573" s="8">
        <v>0</v>
      </c>
    </row>
    <row r="574" spans="1:14" x14ac:dyDescent="0.25">
      <c r="A574" t="s">
        <v>1012</v>
      </c>
      <c r="B574">
        <v>3100002000</v>
      </c>
      <c r="C574" t="s">
        <v>1013</v>
      </c>
      <c r="D574">
        <v>675321</v>
      </c>
      <c r="E574" t="s">
        <v>15</v>
      </c>
      <c r="F574">
        <v>675313</v>
      </c>
      <c r="G574" t="s">
        <v>1051</v>
      </c>
      <c r="H574" s="1">
        <v>42916</v>
      </c>
      <c r="I574" t="s">
        <v>1052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</row>
    <row r="575" spans="1:14" x14ac:dyDescent="0.25">
      <c r="A575" t="s">
        <v>1012</v>
      </c>
      <c r="B575">
        <v>3100049070</v>
      </c>
      <c r="C575" t="s">
        <v>424</v>
      </c>
      <c r="D575">
        <v>632327</v>
      </c>
      <c r="G575" t="s">
        <v>1053</v>
      </c>
      <c r="H575" s="1">
        <v>42896</v>
      </c>
      <c r="I575" t="s">
        <v>1054</v>
      </c>
      <c r="J575" s="8">
        <v>0</v>
      </c>
      <c r="K575" s="8">
        <v>0</v>
      </c>
      <c r="L575" s="8">
        <v>0</v>
      </c>
      <c r="M575" s="8">
        <v>-762.48</v>
      </c>
      <c r="N575" s="8">
        <v>0</v>
      </c>
    </row>
    <row r="576" spans="1:14" x14ac:dyDescent="0.25">
      <c r="A576" t="s">
        <v>1012</v>
      </c>
      <c r="B576">
        <v>3100002000</v>
      </c>
      <c r="C576" t="s">
        <v>1013</v>
      </c>
      <c r="D576">
        <v>675313</v>
      </c>
      <c r="E576" t="s">
        <v>18</v>
      </c>
      <c r="F576">
        <v>675313</v>
      </c>
      <c r="G576" t="s">
        <v>1055</v>
      </c>
      <c r="H576" s="1">
        <v>42916</v>
      </c>
      <c r="I576" t="s">
        <v>1056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</row>
    <row r="577" spans="1:14" x14ac:dyDescent="0.25">
      <c r="A577" t="s">
        <v>1012</v>
      </c>
      <c r="B577">
        <v>3100004040</v>
      </c>
      <c r="C577" t="s">
        <v>1026</v>
      </c>
      <c r="D577">
        <v>632566</v>
      </c>
      <c r="E577" t="s">
        <v>15</v>
      </c>
      <c r="F577">
        <v>665080</v>
      </c>
      <c r="G577" t="s">
        <v>1057</v>
      </c>
      <c r="H577" s="1">
        <v>42550</v>
      </c>
      <c r="I577" t="s">
        <v>1058</v>
      </c>
      <c r="J577" s="8">
        <v>0</v>
      </c>
      <c r="K577" s="8">
        <v>0</v>
      </c>
      <c r="L577" s="8">
        <v>111.36</v>
      </c>
      <c r="M577" s="8">
        <v>0</v>
      </c>
      <c r="N577" s="8">
        <v>0</v>
      </c>
    </row>
    <row r="578" spans="1:14" x14ac:dyDescent="0.25">
      <c r="A578" t="s">
        <v>1012</v>
      </c>
      <c r="B578">
        <v>3100004040</v>
      </c>
      <c r="C578" t="s">
        <v>1026</v>
      </c>
      <c r="D578">
        <v>632570</v>
      </c>
      <c r="E578" t="s">
        <v>15</v>
      </c>
      <c r="F578">
        <v>665080</v>
      </c>
      <c r="G578" t="s">
        <v>1059</v>
      </c>
      <c r="H578" s="1">
        <v>42916</v>
      </c>
      <c r="I578" t="s">
        <v>1058</v>
      </c>
      <c r="J578" s="8">
        <v>672.12</v>
      </c>
      <c r="K578" s="8">
        <v>0</v>
      </c>
      <c r="L578" s="8">
        <v>251.3</v>
      </c>
      <c r="M578" s="8">
        <v>0</v>
      </c>
      <c r="N578" s="8">
        <v>0</v>
      </c>
    </row>
    <row r="579" spans="1:14" x14ac:dyDescent="0.25">
      <c r="A579" t="s">
        <v>1012</v>
      </c>
      <c r="B579">
        <v>3100002000</v>
      </c>
      <c r="C579" t="s">
        <v>1013</v>
      </c>
      <c r="D579">
        <v>675328</v>
      </c>
      <c r="E579" t="s">
        <v>15</v>
      </c>
      <c r="F579">
        <v>675313</v>
      </c>
      <c r="G579" t="s">
        <v>1060</v>
      </c>
      <c r="H579" s="1">
        <v>42916</v>
      </c>
      <c r="I579" t="s">
        <v>1044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</row>
    <row r="580" spans="1:14" x14ac:dyDescent="0.25">
      <c r="A580" t="s">
        <v>1012</v>
      </c>
      <c r="B580">
        <v>3100001000</v>
      </c>
      <c r="C580" t="s">
        <v>1019</v>
      </c>
      <c r="D580">
        <v>632843</v>
      </c>
      <c r="G580" t="s">
        <v>1061</v>
      </c>
      <c r="H580" s="1">
        <v>42916</v>
      </c>
      <c r="I580" t="s">
        <v>1062</v>
      </c>
      <c r="J580" s="8">
        <v>0</v>
      </c>
      <c r="K580" s="8">
        <v>0</v>
      </c>
      <c r="L580" s="8">
        <v>0</v>
      </c>
      <c r="M580" s="8">
        <v>0</v>
      </c>
      <c r="N580" s="8">
        <v>-27088.65</v>
      </c>
    </row>
    <row r="581" spans="1:14" x14ac:dyDescent="0.25">
      <c r="A581" t="s">
        <v>1012</v>
      </c>
      <c r="B581">
        <v>3100002000</v>
      </c>
      <c r="C581" t="s">
        <v>1013</v>
      </c>
      <c r="D581">
        <v>675324</v>
      </c>
      <c r="E581" t="s">
        <v>15</v>
      </c>
      <c r="F581">
        <v>675313</v>
      </c>
      <c r="G581" t="s">
        <v>1063</v>
      </c>
      <c r="H581" s="1">
        <v>42916</v>
      </c>
      <c r="I581" t="s">
        <v>1064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</row>
    <row r="582" spans="1:14" x14ac:dyDescent="0.25">
      <c r="A582" t="s">
        <v>1012</v>
      </c>
      <c r="B582">
        <v>3100003250</v>
      </c>
      <c r="C582" t="s">
        <v>1016</v>
      </c>
      <c r="D582">
        <v>672961</v>
      </c>
      <c r="E582" t="s">
        <v>15</v>
      </c>
      <c r="F582">
        <v>672955</v>
      </c>
      <c r="G582" t="s">
        <v>1065</v>
      </c>
      <c r="H582" s="1">
        <v>42916</v>
      </c>
      <c r="I582" t="s">
        <v>1066</v>
      </c>
      <c r="J582" s="8">
        <v>0</v>
      </c>
      <c r="K582" s="8">
        <v>0</v>
      </c>
      <c r="L582" s="8">
        <v>0</v>
      </c>
      <c r="M582" s="8">
        <v>0</v>
      </c>
      <c r="N582" s="8">
        <v>-186.95</v>
      </c>
    </row>
    <row r="583" spans="1:14" x14ac:dyDescent="0.25">
      <c r="A583" t="s">
        <v>1012</v>
      </c>
      <c r="B583">
        <v>3100003250</v>
      </c>
      <c r="C583" t="s">
        <v>1016</v>
      </c>
      <c r="D583">
        <v>672955</v>
      </c>
      <c r="E583" t="s">
        <v>18</v>
      </c>
      <c r="F583">
        <v>672955</v>
      </c>
      <c r="G583" t="s">
        <v>1067</v>
      </c>
      <c r="H583" s="1">
        <v>42916</v>
      </c>
      <c r="I583" t="s">
        <v>1066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</row>
    <row r="584" spans="1:14" x14ac:dyDescent="0.25">
      <c r="A584" t="s">
        <v>1012</v>
      </c>
      <c r="B584">
        <v>3100003230</v>
      </c>
      <c r="C584" t="s">
        <v>1016</v>
      </c>
      <c r="D584">
        <v>634325</v>
      </c>
      <c r="E584" t="s">
        <v>18</v>
      </c>
      <c r="F584">
        <v>634325</v>
      </c>
      <c r="G584" t="s">
        <v>1068</v>
      </c>
      <c r="H584" s="1">
        <v>42825</v>
      </c>
      <c r="I584" t="s">
        <v>1018</v>
      </c>
      <c r="J584" s="8">
        <v>0</v>
      </c>
      <c r="K584" s="8">
        <v>0</v>
      </c>
      <c r="L584" s="8">
        <v>6217.26</v>
      </c>
      <c r="M584" s="8">
        <v>0</v>
      </c>
      <c r="N584" s="8">
        <v>0</v>
      </c>
    </row>
    <row r="585" spans="1:14" x14ac:dyDescent="0.25">
      <c r="A585" t="s">
        <v>1012</v>
      </c>
      <c r="B585">
        <v>3100001000</v>
      </c>
      <c r="C585" t="s">
        <v>1019</v>
      </c>
      <c r="D585">
        <v>669253</v>
      </c>
      <c r="G585" t="s">
        <v>1069</v>
      </c>
      <c r="H585" s="1">
        <v>42916</v>
      </c>
      <c r="I585" t="s">
        <v>1070</v>
      </c>
      <c r="J585" s="8">
        <v>0</v>
      </c>
      <c r="K585" s="8">
        <v>0</v>
      </c>
      <c r="L585" s="8">
        <v>0</v>
      </c>
      <c r="M585" s="8">
        <v>5726.01</v>
      </c>
      <c r="N585" s="8">
        <v>0</v>
      </c>
    </row>
    <row r="586" spans="1:14" x14ac:dyDescent="0.25">
      <c r="A586" t="s">
        <v>1012</v>
      </c>
      <c r="B586">
        <v>3100004000</v>
      </c>
      <c r="C586" t="s">
        <v>1026</v>
      </c>
      <c r="D586">
        <v>636030</v>
      </c>
      <c r="G586" t="s">
        <v>1071</v>
      </c>
      <c r="H586" s="1">
        <v>42916</v>
      </c>
      <c r="I586" t="s">
        <v>1072</v>
      </c>
      <c r="J586" s="8">
        <v>0</v>
      </c>
      <c r="K586" s="8">
        <v>0</v>
      </c>
      <c r="L586" s="8">
        <v>0</v>
      </c>
      <c r="M586" s="8">
        <v>0</v>
      </c>
      <c r="N586" s="8">
        <v>-261.58999999999997</v>
      </c>
    </row>
    <row r="587" spans="1:14" x14ac:dyDescent="0.25">
      <c r="A587" t="s">
        <v>1012</v>
      </c>
      <c r="B587">
        <v>3100002000</v>
      </c>
      <c r="C587" t="s">
        <v>1013</v>
      </c>
      <c r="D587">
        <v>667220</v>
      </c>
      <c r="G587" t="s">
        <v>1073</v>
      </c>
      <c r="H587" s="1">
        <v>42551</v>
      </c>
      <c r="I587" t="s">
        <v>1074</v>
      </c>
      <c r="J587" s="8">
        <v>0</v>
      </c>
      <c r="K587" s="8">
        <v>0</v>
      </c>
      <c r="L587" s="8">
        <v>0</v>
      </c>
      <c r="M587" s="8">
        <v>65710.570000000007</v>
      </c>
      <c r="N587" s="8">
        <v>0</v>
      </c>
    </row>
    <row r="588" spans="1:14" x14ac:dyDescent="0.25">
      <c r="A588" t="s">
        <v>1012</v>
      </c>
      <c r="B588">
        <v>3100004040</v>
      </c>
      <c r="C588" t="s">
        <v>1026</v>
      </c>
      <c r="D588">
        <v>665080</v>
      </c>
      <c r="E588" t="s">
        <v>18</v>
      </c>
      <c r="F588">
        <v>665080</v>
      </c>
      <c r="G588" t="s">
        <v>1075</v>
      </c>
      <c r="H588" s="1">
        <v>42916</v>
      </c>
      <c r="I588" t="s">
        <v>1058</v>
      </c>
      <c r="J588" s="8">
        <v>0</v>
      </c>
      <c r="K588" s="8">
        <v>0</v>
      </c>
      <c r="L588" s="8">
        <v>44697.79</v>
      </c>
      <c r="M588" s="8">
        <v>0</v>
      </c>
      <c r="N588" s="8">
        <v>0</v>
      </c>
    </row>
    <row r="589" spans="1:14" x14ac:dyDescent="0.25">
      <c r="A589" t="s">
        <v>1012</v>
      </c>
      <c r="B589">
        <v>3100002000</v>
      </c>
      <c r="C589" t="s">
        <v>1013</v>
      </c>
      <c r="D589">
        <v>637363</v>
      </c>
      <c r="G589" t="s">
        <v>1076</v>
      </c>
      <c r="H589" s="1">
        <v>42916</v>
      </c>
      <c r="I589" t="s">
        <v>1077</v>
      </c>
      <c r="J589" s="8">
        <v>0</v>
      </c>
      <c r="K589" s="8">
        <v>0</v>
      </c>
      <c r="L589" s="8">
        <v>350.09</v>
      </c>
      <c r="M589" s="8">
        <v>0</v>
      </c>
      <c r="N589" s="8">
        <v>0</v>
      </c>
    </row>
    <row r="590" spans="1:14" x14ac:dyDescent="0.25">
      <c r="A590" t="s">
        <v>1012</v>
      </c>
      <c r="B590">
        <v>3100001020</v>
      </c>
      <c r="C590" t="s">
        <v>1019</v>
      </c>
      <c r="D590">
        <v>662825</v>
      </c>
      <c r="G590" t="s">
        <v>1078</v>
      </c>
      <c r="H590" s="1">
        <v>42886</v>
      </c>
      <c r="I590" t="s">
        <v>1079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</row>
    <row r="591" spans="1:14" x14ac:dyDescent="0.25">
      <c r="A591" t="s">
        <v>1012</v>
      </c>
      <c r="B591">
        <v>3100004020</v>
      </c>
      <c r="C591" t="s">
        <v>1026</v>
      </c>
      <c r="D591">
        <v>638541</v>
      </c>
      <c r="G591" t="s">
        <v>1080</v>
      </c>
      <c r="H591" s="1">
        <v>42916</v>
      </c>
      <c r="I591" t="s">
        <v>1028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</row>
    <row r="592" spans="1:14" x14ac:dyDescent="0.25">
      <c r="A592" t="s">
        <v>1012</v>
      </c>
      <c r="B592">
        <v>3100002000</v>
      </c>
      <c r="C592" t="s">
        <v>1013</v>
      </c>
      <c r="D592">
        <v>661761</v>
      </c>
      <c r="G592" t="s">
        <v>1081</v>
      </c>
      <c r="H592" s="1">
        <v>42613</v>
      </c>
      <c r="I592" t="s">
        <v>1048</v>
      </c>
      <c r="J592" s="8">
        <v>0</v>
      </c>
      <c r="K592" s="8">
        <v>0</v>
      </c>
      <c r="L592" s="8">
        <v>0</v>
      </c>
      <c r="M592" s="8">
        <v>0</v>
      </c>
      <c r="N592" s="8">
        <v>-16302.65</v>
      </c>
    </row>
    <row r="593" spans="1:14" x14ac:dyDescent="0.25">
      <c r="A593" t="s">
        <v>1012</v>
      </c>
      <c r="B593">
        <v>3100001060</v>
      </c>
      <c r="C593" t="s">
        <v>1019</v>
      </c>
      <c r="D593">
        <v>661742</v>
      </c>
      <c r="G593" t="s">
        <v>1082</v>
      </c>
      <c r="H593" s="1">
        <v>42916</v>
      </c>
      <c r="I593" t="s">
        <v>1083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</row>
    <row r="594" spans="1:14" x14ac:dyDescent="0.25">
      <c r="A594" t="s">
        <v>1012</v>
      </c>
      <c r="B594">
        <v>3100001000</v>
      </c>
      <c r="C594" t="s">
        <v>1019</v>
      </c>
      <c r="D594">
        <v>675311</v>
      </c>
      <c r="E594" t="s">
        <v>18</v>
      </c>
      <c r="F594">
        <v>675311</v>
      </c>
      <c r="G594" t="s">
        <v>1084</v>
      </c>
      <c r="H594" s="1">
        <v>42916</v>
      </c>
      <c r="I594" t="s">
        <v>1083</v>
      </c>
      <c r="J594" s="8">
        <v>0</v>
      </c>
      <c r="K594" s="8">
        <v>0</v>
      </c>
      <c r="L594" s="8">
        <v>0</v>
      </c>
      <c r="M594" s="8">
        <v>0</v>
      </c>
      <c r="N594" s="8">
        <v>-11763.5</v>
      </c>
    </row>
    <row r="595" spans="1:14" x14ac:dyDescent="0.25">
      <c r="A595" t="s">
        <v>1012</v>
      </c>
      <c r="B595">
        <v>3100002000</v>
      </c>
      <c r="C595" t="s">
        <v>1013</v>
      </c>
      <c r="D595">
        <v>619080</v>
      </c>
      <c r="E595" t="s">
        <v>15</v>
      </c>
      <c r="F595">
        <v>618645</v>
      </c>
      <c r="G595" t="s">
        <v>1085</v>
      </c>
      <c r="H595" s="1">
        <v>42916</v>
      </c>
      <c r="I595" t="s">
        <v>1086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</row>
    <row r="596" spans="1:14" x14ac:dyDescent="0.25">
      <c r="A596" t="s">
        <v>1012</v>
      </c>
      <c r="B596">
        <v>3100004300</v>
      </c>
      <c r="C596" t="s">
        <v>1026</v>
      </c>
      <c r="D596">
        <v>610999</v>
      </c>
      <c r="E596" t="s">
        <v>15</v>
      </c>
      <c r="F596">
        <v>610312</v>
      </c>
      <c r="G596" t="s">
        <v>1087</v>
      </c>
      <c r="H596" s="1">
        <v>42916</v>
      </c>
      <c r="I596" t="s">
        <v>1028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</row>
    <row r="597" spans="1:14" x14ac:dyDescent="0.25">
      <c r="A597" t="s">
        <v>1012</v>
      </c>
      <c r="B597">
        <v>3100001000</v>
      </c>
      <c r="C597" t="s">
        <v>1019</v>
      </c>
      <c r="D597">
        <v>611142</v>
      </c>
      <c r="G597" t="s">
        <v>1088</v>
      </c>
      <c r="H597" s="1">
        <v>42916</v>
      </c>
      <c r="I597" t="s">
        <v>1062</v>
      </c>
      <c r="J597" s="8">
        <v>0</v>
      </c>
      <c r="K597" s="8">
        <v>0</v>
      </c>
      <c r="L597" s="8">
        <v>0</v>
      </c>
      <c r="M597" s="8">
        <v>0</v>
      </c>
      <c r="N597" s="8">
        <v>-0.01</v>
      </c>
    </row>
    <row r="598" spans="1:14" x14ac:dyDescent="0.25">
      <c r="A598" t="s">
        <v>1012</v>
      </c>
      <c r="B598">
        <v>3100001020</v>
      </c>
      <c r="C598" t="s">
        <v>1019</v>
      </c>
      <c r="D598">
        <v>611228</v>
      </c>
      <c r="E598" t="s">
        <v>15</v>
      </c>
      <c r="F598">
        <v>611103</v>
      </c>
      <c r="G598" t="s">
        <v>1089</v>
      </c>
      <c r="H598" s="1">
        <v>42916</v>
      </c>
      <c r="I598" t="s">
        <v>1090</v>
      </c>
      <c r="J598" s="8">
        <v>606.30999999999995</v>
      </c>
      <c r="K598" s="8">
        <v>0</v>
      </c>
      <c r="L598" s="8">
        <v>0</v>
      </c>
      <c r="M598" s="8">
        <v>0</v>
      </c>
      <c r="N598" s="8">
        <v>0</v>
      </c>
    </row>
    <row r="599" spans="1:14" x14ac:dyDescent="0.25">
      <c r="A599" t="s">
        <v>1012</v>
      </c>
      <c r="B599">
        <v>3100002030</v>
      </c>
      <c r="C599" t="s">
        <v>1013</v>
      </c>
      <c r="D599">
        <v>618645</v>
      </c>
      <c r="E599" t="s">
        <v>18</v>
      </c>
      <c r="F599">
        <v>618645</v>
      </c>
      <c r="G599" t="s">
        <v>1091</v>
      </c>
      <c r="H599" s="1">
        <v>42916</v>
      </c>
      <c r="I599" t="s">
        <v>1092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</row>
    <row r="600" spans="1:14" x14ac:dyDescent="0.25">
      <c r="A600" t="s">
        <v>1012</v>
      </c>
      <c r="B600">
        <v>3100002030</v>
      </c>
      <c r="C600" t="s">
        <v>1013</v>
      </c>
      <c r="D600">
        <v>618881</v>
      </c>
      <c r="E600" t="s">
        <v>15</v>
      </c>
      <c r="F600">
        <v>618645</v>
      </c>
      <c r="G600" t="s">
        <v>1093</v>
      </c>
      <c r="H600" s="1">
        <v>42916</v>
      </c>
      <c r="I600" t="s">
        <v>1092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</row>
    <row r="601" spans="1:14" x14ac:dyDescent="0.25">
      <c r="A601" t="s">
        <v>1012</v>
      </c>
      <c r="B601">
        <v>3100002030</v>
      </c>
      <c r="C601" t="s">
        <v>1013</v>
      </c>
      <c r="D601">
        <v>618885</v>
      </c>
      <c r="E601" t="s">
        <v>15</v>
      </c>
      <c r="F601">
        <v>618645</v>
      </c>
      <c r="G601" t="s">
        <v>1094</v>
      </c>
      <c r="H601" s="1">
        <v>42916</v>
      </c>
      <c r="I601" t="s">
        <v>1095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</row>
    <row r="602" spans="1:14" x14ac:dyDescent="0.25">
      <c r="A602" t="s">
        <v>1012</v>
      </c>
      <c r="B602">
        <v>3100002030</v>
      </c>
      <c r="C602" t="s">
        <v>1013</v>
      </c>
      <c r="D602">
        <v>618886</v>
      </c>
      <c r="E602" t="s">
        <v>15</v>
      </c>
      <c r="F602">
        <v>618645</v>
      </c>
      <c r="G602" t="s">
        <v>1096</v>
      </c>
      <c r="H602" s="1">
        <v>42916</v>
      </c>
      <c r="I602" t="s">
        <v>1097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</row>
    <row r="603" spans="1:14" x14ac:dyDescent="0.25">
      <c r="A603" t="s">
        <v>1012</v>
      </c>
      <c r="B603">
        <v>3100002030</v>
      </c>
      <c r="C603" t="s">
        <v>1013</v>
      </c>
      <c r="D603">
        <v>618887</v>
      </c>
      <c r="E603" t="s">
        <v>15</v>
      </c>
      <c r="F603">
        <v>618645</v>
      </c>
      <c r="G603" t="s">
        <v>1098</v>
      </c>
      <c r="H603" s="1">
        <v>42916</v>
      </c>
      <c r="I603" t="s">
        <v>1092</v>
      </c>
      <c r="J603" s="8">
        <v>508.54</v>
      </c>
      <c r="K603" s="8">
        <v>0</v>
      </c>
      <c r="L603" s="8">
        <v>0</v>
      </c>
      <c r="M603" s="8">
        <v>0</v>
      </c>
      <c r="N603" s="8">
        <v>-772.5</v>
      </c>
    </row>
    <row r="604" spans="1:14" x14ac:dyDescent="0.25">
      <c r="A604" t="s">
        <v>1012</v>
      </c>
      <c r="B604">
        <v>3100002030</v>
      </c>
      <c r="C604" t="s">
        <v>1013</v>
      </c>
      <c r="D604">
        <v>618888</v>
      </c>
      <c r="E604" t="s">
        <v>15</v>
      </c>
      <c r="F604">
        <v>618645</v>
      </c>
      <c r="G604" t="s">
        <v>1099</v>
      </c>
      <c r="H604" s="1">
        <v>42916</v>
      </c>
      <c r="I604" t="s">
        <v>1095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</row>
    <row r="605" spans="1:14" x14ac:dyDescent="0.25">
      <c r="A605" t="s">
        <v>1012</v>
      </c>
      <c r="B605">
        <v>3100002030</v>
      </c>
      <c r="C605" t="s">
        <v>1013</v>
      </c>
      <c r="D605">
        <v>618893</v>
      </c>
      <c r="E605" t="s">
        <v>15</v>
      </c>
      <c r="F605">
        <v>618645</v>
      </c>
      <c r="G605" t="s">
        <v>1100</v>
      </c>
      <c r="H605" s="1">
        <v>42916</v>
      </c>
      <c r="I605" t="s">
        <v>1092</v>
      </c>
      <c r="J605" s="8">
        <v>105.22</v>
      </c>
      <c r="K605" s="8">
        <v>0</v>
      </c>
      <c r="L605" s="8">
        <v>0</v>
      </c>
      <c r="M605" s="8">
        <v>0</v>
      </c>
      <c r="N605" s="8">
        <v>0</v>
      </c>
    </row>
    <row r="606" spans="1:14" x14ac:dyDescent="0.25">
      <c r="A606" t="s">
        <v>1012</v>
      </c>
      <c r="B606">
        <v>3100002030</v>
      </c>
      <c r="C606" t="s">
        <v>1013</v>
      </c>
      <c r="D606">
        <v>619077</v>
      </c>
      <c r="E606" t="s">
        <v>15</v>
      </c>
      <c r="F606">
        <v>618645</v>
      </c>
      <c r="G606" t="s">
        <v>1101</v>
      </c>
      <c r="H606" s="1">
        <v>42916</v>
      </c>
      <c r="I606" t="s">
        <v>1102</v>
      </c>
      <c r="J606" s="8">
        <v>76.63</v>
      </c>
      <c r="K606" s="8">
        <v>0</v>
      </c>
      <c r="L606" s="8">
        <v>0</v>
      </c>
      <c r="M606" s="8">
        <v>0</v>
      </c>
      <c r="N606" s="8">
        <v>0</v>
      </c>
    </row>
    <row r="607" spans="1:14" x14ac:dyDescent="0.25">
      <c r="A607" t="s">
        <v>1012</v>
      </c>
      <c r="B607">
        <v>3100002000</v>
      </c>
      <c r="C607" t="s">
        <v>1013</v>
      </c>
      <c r="D607">
        <v>675329</v>
      </c>
      <c r="E607" t="s">
        <v>15</v>
      </c>
      <c r="F607">
        <v>675313</v>
      </c>
      <c r="G607" t="s">
        <v>1103</v>
      </c>
      <c r="H607" s="1">
        <v>42916</v>
      </c>
      <c r="I607" t="s">
        <v>1056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</row>
    <row r="608" spans="1:14" x14ac:dyDescent="0.25">
      <c r="A608" t="s">
        <v>1012</v>
      </c>
      <c r="B608">
        <v>3100002000</v>
      </c>
      <c r="C608" t="s">
        <v>1013</v>
      </c>
      <c r="D608">
        <v>800799</v>
      </c>
      <c r="G608" t="s">
        <v>1104</v>
      </c>
      <c r="H608" s="1">
        <v>42916</v>
      </c>
      <c r="I608" t="s">
        <v>1105</v>
      </c>
      <c r="J608" s="8">
        <v>0</v>
      </c>
      <c r="K608" s="8">
        <v>0</v>
      </c>
      <c r="L608" s="8">
        <v>72.290000000000006</v>
      </c>
      <c r="M608" s="8">
        <v>0</v>
      </c>
      <c r="N608" s="8">
        <v>0</v>
      </c>
    </row>
    <row r="609" spans="1:14" x14ac:dyDescent="0.25">
      <c r="A609" t="s">
        <v>1012</v>
      </c>
      <c r="B609">
        <v>3100002000</v>
      </c>
      <c r="C609" t="s">
        <v>1013</v>
      </c>
      <c r="D609">
        <v>621327</v>
      </c>
      <c r="G609" t="s">
        <v>1106</v>
      </c>
      <c r="H609" s="1">
        <v>42916</v>
      </c>
      <c r="I609" t="s">
        <v>1039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</row>
    <row r="610" spans="1:14" x14ac:dyDescent="0.25">
      <c r="A610" t="s">
        <v>1012</v>
      </c>
      <c r="B610">
        <v>3100001000</v>
      </c>
      <c r="C610" t="s">
        <v>1019</v>
      </c>
      <c r="D610">
        <v>675345</v>
      </c>
      <c r="E610" t="s">
        <v>15</v>
      </c>
      <c r="F610">
        <v>675311</v>
      </c>
      <c r="G610" t="s">
        <v>1107</v>
      </c>
      <c r="H610" s="1">
        <v>42916</v>
      </c>
      <c r="I610" t="s">
        <v>1083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</row>
    <row r="611" spans="1:14" x14ac:dyDescent="0.25">
      <c r="A611" t="s">
        <v>1012</v>
      </c>
      <c r="B611">
        <v>3100004000</v>
      </c>
      <c r="C611" t="s">
        <v>1026</v>
      </c>
      <c r="D611">
        <v>675343</v>
      </c>
      <c r="G611" t="s">
        <v>1108</v>
      </c>
      <c r="H611" s="1">
        <v>42916</v>
      </c>
      <c r="I611" t="s">
        <v>1109</v>
      </c>
      <c r="J611" s="8">
        <v>0</v>
      </c>
      <c r="K611" s="8">
        <v>-491.76</v>
      </c>
      <c r="L611" s="8">
        <v>0</v>
      </c>
      <c r="M611" s="8">
        <v>0</v>
      </c>
      <c r="N611" s="8">
        <v>-304</v>
      </c>
    </row>
    <row r="612" spans="1:14" x14ac:dyDescent="0.25">
      <c r="A612" t="s">
        <v>1012</v>
      </c>
      <c r="B612">
        <v>3100004040</v>
      </c>
      <c r="C612" t="s">
        <v>1026</v>
      </c>
      <c r="D612">
        <v>630003</v>
      </c>
      <c r="E612" t="s">
        <v>15</v>
      </c>
      <c r="F612">
        <v>665080</v>
      </c>
      <c r="G612" t="s">
        <v>1110</v>
      </c>
      <c r="H612" s="1">
        <v>42642</v>
      </c>
      <c r="I612" t="s">
        <v>1058</v>
      </c>
      <c r="J612" s="8">
        <v>3007.62</v>
      </c>
      <c r="K612" s="8">
        <v>0</v>
      </c>
      <c r="L612" s="8">
        <v>3095.27</v>
      </c>
      <c r="M612" s="8">
        <v>0</v>
      </c>
      <c r="N612" s="8">
        <v>0</v>
      </c>
    </row>
    <row r="613" spans="1:14" x14ac:dyDescent="0.25">
      <c r="A613" t="s">
        <v>1012</v>
      </c>
      <c r="B613">
        <v>3100002020</v>
      </c>
      <c r="C613" t="s">
        <v>1013</v>
      </c>
      <c r="D613">
        <v>629887</v>
      </c>
      <c r="E613" t="s">
        <v>18</v>
      </c>
      <c r="F613">
        <v>629887</v>
      </c>
      <c r="G613" t="s">
        <v>1111</v>
      </c>
      <c r="H613" s="1">
        <v>42916</v>
      </c>
      <c r="I613" t="s">
        <v>1112</v>
      </c>
      <c r="J613" s="8">
        <v>0</v>
      </c>
      <c r="K613" s="8">
        <v>-68874</v>
      </c>
      <c r="L613" s="8">
        <v>0</v>
      </c>
      <c r="M613" s="8">
        <v>0</v>
      </c>
      <c r="N613" s="8">
        <v>0</v>
      </c>
    </row>
    <row r="614" spans="1:14" x14ac:dyDescent="0.25">
      <c r="A614" t="s">
        <v>1012</v>
      </c>
      <c r="B614">
        <v>3100004030</v>
      </c>
      <c r="C614" t="s">
        <v>1026</v>
      </c>
      <c r="D614">
        <v>629536</v>
      </c>
      <c r="G614" t="s">
        <v>1113</v>
      </c>
      <c r="H614" s="1">
        <v>42825</v>
      </c>
      <c r="I614" t="s">
        <v>1114</v>
      </c>
      <c r="J614" s="8">
        <v>0</v>
      </c>
      <c r="K614" s="8">
        <v>0</v>
      </c>
      <c r="L614" s="8">
        <v>0</v>
      </c>
      <c r="M614" s="8">
        <v>53172.160000000003</v>
      </c>
      <c r="N614" s="8">
        <v>0</v>
      </c>
    </row>
    <row r="615" spans="1:14" x14ac:dyDescent="0.25">
      <c r="A615" t="s">
        <v>1012</v>
      </c>
      <c r="B615">
        <v>3100002000</v>
      </c>
      <c r="C615" t="s">
        <v>1013</v>
      </c>
      <c r="D615">
        <v>628898</v>
      </c>
      <c r="E615" t="s">
        <v>15</v>
      </c>
      <c r="F615">
        <v>627418</v>
      </c>
      <c r="G615" t="s">
        <v>1115</v>
      </c>
      <c r="H615" s="1">
        <v>42916</v>
      </c>
      <c r="I615" t="s">
        <v>1116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</row>
    <row r="616" spans="1:14" x14ac:dyDescent="0.25">
      <c r="A616" t="s">
        <v>1012</v>
      </c>
      <c r="B616">
        <v>3100003000</v>
      </c>
      <c r="C616" t="s">
        <v>1016</v>
      </c>
      <c r="D616">
        <v>675516</v>
      </c>
      <c r="E616" t="s">
        <v>15</v>
      </c>
      <c r="F616">
        <v>675172</v>
      </c>
      <c r="G616" t="s">
        <v>1117</v>
      </c>
      <c r="H616" s="1">
        <v>42855</v>
      </c>
      <c r="I616" t="s">
        <v>1037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</row>
    <row r="617" spans="1:14" x14ac:dyDescent="0.25">
      <c r="A617" t="s">
        <v>1012</v>
      </c>
      <c r="B617">
        <v>3100002020</v>
      </c>
      <c r="C617" t="s">
        <v>1013</v>
      </c>
      <c r="D617">
        <v>625666</v>
      </c>
      <c r="E617" t="s">
        <v>15</v>
      </c>
      <c r="F617">
        <v>629887</v>
      </c>
      <c r="G617" t="s">
        <v>1118</v>
      </c>
      <c r="H617" s="1">
        <v>42825</v>
      </c>
      <c r="I617" t="s">
        <v>1112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</row>
    <row r="618" spans="1:14" x14ac:dyDescent="0.25">
      <c r="A618" t="s">
        <v>1012</v>
      </c>
      <c r="B618">
        <v>3100002020</v>
      </c>
      <c r="C618" t="s">
        <v>1013</v>
      </c>
      <c r="D618">
        <v>625566</v>
      </c>
      <c r="E618" t="s">
        <v>15</v>
      </c>
      <c r="F618">
        <v>629887</v>
      </c>
      <c r="G618" t="s">
        <v>1119</v>
      </c>
      <c r="H618" s="1">
        <v>42825</v>
      </c>
      <c r="I618" t="s">
        <v>1112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</row>
    <row r="619" spans="1:14" x14ac:dyDescent="0.25">
      <c r="A619" t="s">
        <v>1012</v>
      </c>
      <c r="B619">
        <v>3100002020</v>
      </c>
      <c r="C619" t="s">
        <v>1013</v>
      </c>
      <c r="D619">
        <v>625609</v>
      </c>
      <c r="E619" t="s">
        <v>15</v>
      </c>
      <c r="F619">
        <v>629887</v>
      </c>
      <c r="G619" t="s">
        <v>1120</v>
      </c>
      <c r="H619" s="1">
        <v>42825</v>
      </c>
      <c r="I619" t="s">
        <v>1112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</row>
    <row r="620" spans="1:14" x14ac:dyDescent="0.25">
      <c r="A620" t="s">
        <v>1012</v>
      </c>
      <c r="B620">
        <v>3100002020</v>
      </c>
      <c r="C620" t="s">
        <v>1013</v>
      </c>
      <c r="D620">
        <v>625594</v>
      </c>
      <c r="E620" t="s">
        <v>15</v>
      </c>
      <c r="F620">
        <v>629887</v>
      </c>
      <c r="G620" t="s">
        <v>1121</v>
      </c>
      <c r="H620" s="1">
        <v>42825</v>
      </c>
      <c r="I620" t="s">
        <v>1112</v>
      </c>
      <c r="J620" s="8">
        <v>5.46</v>
      </c>
      <c r="K620" s="8">
        <v>0</v>
      </c>
      <c r="L620" s="8">
        <v>0</v>
      </c>
      <c r="M620" s="8">
        <v>0</v>
      </c>
      <c r="N620" s="8">
        <v>0</v>
      </c>
    </row>
    <row r="621" spans="1:14" x14ac:dyDescent="0.25">
      <c r="A621" t="s">
        <v>1012</v>
      </c>
      <c r="B621">
        <v>3100002020</v>
      </c>
      <c r="C621" t="s">
        <v>1013</v>
      </c>
      <c r="D621">
        <v>625563</v>
      </c>
      <c r="E621" t="s">
        <v>15</v>
      </c>
      <c r="F621">
        <v>629887</v>
      </c>
      <c r="G621" t="s">
        <v>1122</v>
      </c>
      <c r="H621" s="1">
        <v>42825</v>
      </c>
      <c r="I621" t="s">
        <v>1112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</row>
    <row r="622" spans="1:14" x14ac:dyDescent="0.25">
      <c r="A622" t="s">
        <v>1123</v>
      </c>
      <c r="B622">
        <v>3120140450</v>
      </c>
      <c r="C622" t="s">
        <v>1124</v>
      </c>
      <c r="D622">
        <v>636917</v>
      </c>
      <c r="E622" t="s">
        <v>18</v>
      </c>
      <c r="F622">
        <v>636917</v>
      </c>
      <c r="G622" t="s">
        <v>1125</v>
      </c>
      <c r="H622" s="1">
        <v>42916</v>
      </c>
      <c r="I622" t="s">
        <v>1126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</row>
    <row r="623" spans="1:14" x14ac:dyDescent="0.25">
      <c r="A623" t="s">
        <v>1127</v>
      </c>
      <c r="B623">
        <v>4020110301</v>
      </c>
      <c r="C623" t="s">
        <v>1128</v>
      </c>
      <c r="D623">
        <v>400986</v>
      </c>
      <c r="E623" t="s">
        <v>15</v>
      </c>
      <c r="F623">
        <v>618256</v>
      </c>
      <c r="G623" t="s">
        <v>1129</v>
      </c>
      <c r="H623" s="1">
        <v>42855</v>
      </c>
      <c r="I623" t="s">
        <v>1130</v>
      </c>
      <c r="J623" s="8">
        <v>6961.71</v>
      </c>
      <c r="K623" s="8">
        <v>0</v>
      </c>
      <c r="L623" s="8">
        <v>0.01</v>
      </c>
      <c r="M623" s="8">
        <v>0</v>
      </c>
      <c r="N623" s="8">
        <v>0</v>
      </c>
    </row>
    <row r="624" spans="1:14" x14ac:dyDescent="0.25">
      <c r="A624" t="s">
        <v>1127</v>
      </c>
      <c r="B624">
        <v>4020110301</v>
      </c>
      <c r="C624" t="s">
        <v>1128</v>
      </c>
      <c r="D624">
        <v>400919</v>
      </c>
      <c r="E624" t="s">
        <v>15</v>
      </c>
      <c r="F624">
        <v>627124</v>
      </c>
      <c r="G624" t="s">
        <v>1131</v>
      </c>
      <c r="H624" s="1">
        <v>42909</v>
      </c>
      <c r="I624" t="s">
        <v>1130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</row>
    <row r="625" spans="1:14" x14ac:dyDescent="0.25">
      <c r="A625" t="s">
        <v>1132</v>
      </c>
      <c r="B625">
        <v>5012070150</v>
      </c>
      <c r="C625" t="s">
        <v>1133</v>
      </c>
      <c r="D625">
        <v>634922</v>
      </c>
      <c r="E625" t="s">
        <v>18</v>
      </c>
      <c r="F625">
        <v>634922</v>
      </c>
      <c r="G625" t="s">
        <v>319</v>
      </c>
      <c r="H625" s="1">
        <v>42916</v>
      </c>
      <c r="I625" t="s">
        <v>315</v>
      </c>
      <c r="J625" s="8">
        <v>0</v>
      </c>
      <c r="K625" s="8">
        <v>0</v>
      </c>
      <c r="L625" s="8">
        <v>0</v>
      </c>
      <c r="M625" s="8">
        <v>0</v>
      </c>
      <c r="N625" s="8">
        <v>-62.91</v>
      </c>
    </row>
    <row r="626" spans="1:14" x14ac:dyDescent="0.25">
      <c r="A626" t="s">
        <v>1132</v>
      </c>
      <c r="B626">
        <v>5012070150</v>
      </c>
      <c r="C626" t="s">
        <v>1133</v>
      </c>
      <c r="D626">
        <v>631630</v>
      </c>
      <c r="E626" t="s">
        <v>18</v>
      </c>
      <c r="F626">
        <v>631630</v>
      </c>
      <c r="G626" t="s">
        <v>323</v>
      </c>
      <c r="H626" s="1">
        <v>42916</v>
      </c>
      <c r="I626" t="s">
        <v>324</v>
      </c>
      <c r="J626" s="8">
        <v>0</v>
      </c>
      <c r="K626" s="8">
        <v>0</v>
      </c>
      <c r="L626" s="8">
        <v>0</v>
      </c>
      <c r="M626" s="8">
        <v>0</v>
      </c>
      <c r="N626" s="8">
        <v>-54.92</v>
      </c>
    </row>
    <row r="627" spans="1:14" x14ac:dyDescent="0.25">
      <c r="A627" t="s">
        <v>1132</v>
      </c>
      <c r="B627">
        <v>5012070150</v>
      </c>
      <c r="C627" t="s">
        <v>1133</v>
      </c>
      <c r="D627">
        <v>633936</v>
      </c>
      <c r="E627" t="s">
        <v>18</v>
      </c>
      <c r="F627">
        <v>633936</v>
      </c>
      <c r="G627" t="s">
        <v>320</v>
      </c>
      <c r="H627" s="1">
        <v>42916</v>
      </c>
      <c r="I627" t="s">
        <v>315</v>
      </c>
      <c r="J627" s="8">
        <v>0</v>
      </c>
      <c r="K627" s="8">
        <v>0</v>
      </c>
      <c r="L627" s="8">
        <v>0</v>
      </c>
      <c r="M627" s="8">
        <v>0</v>
      </c>
      <c r="N627" s="8">
        <v>-62.91</v>
      </c>
    </row>
    <row r="628" spans="1:14" x14ac:dyDescent="0.25">
      <c r="A628" t="s">
        <v>1132</v>
      </c>
      <c r="B628">
        <v>5012070150</v>
      </c>
      <c r="C628" t="s">
        <v>1133</v>
      </c>
      <c r="D628">
        <v>639122</v>
      </c>
      <c r="E628" t="s">
        <v>18</v>
      </c>
      <c r="F628">
        <v>639122</v>
      </c>
      <c r="G628" t="s">
        <v>318</v>
      </c>
      <c r="H628" s="1">
        <v>42916</v>
      </c>
      <c r="I628" t="s">
        <v>315</v>
      </c>
      <c r="J628" s="8">
        <v>0</v>
      </c>
      <c r="K628" s="8">
        <v>0</v>
      </c>
      <c r="L628" s="8">
        <v>23519.14</v>
      </c>
      <c r="M628" s="8">
        <v>0</v>
      </c>
      <c r="N628" s="8">
        <v>0</v>
      </c>
    </row>
    <row r="629" spans="1:14" x14ac:dyDescent="0.25">
      <c r="A629" t="s">
        <v>1132</v>
      </c>
      <c r="B629">
        <v>5012070150</v>
      </c>
      <c r="C629" t="s">
        <v>1133</v>
      </c>
      <c r="D629">
        <v>632926</v>
      </c>
      <c r="E629" t="s">
        <v>18</v>
      </c>
      <c r="F629">
        <v>632926</v>
      </c>
      <c r="G629" t="s">
        <v>314</v>
      </c>
      <c r="H629" s="1">
        <v>42916</v>
      </c>
      <c r="I629" t="s">
        <v>315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</row>
    <row r="630" spans="1:14" x14ac:dyDescent="0.25">
      <c r="A630" t="s">
        <v>1134</v>
      </c>
      <c r="B630">
        <v>5600001000</v>
      </c>
      <c r="C630" t="s">
        <v>1135</v>
      </c>
      <c r="D630">
        <v>661717</v>
      </c>
      <c r="E630" t="s">
        <v>18</v>
      </c>
      <c r="F630">
        <v>661717</v>
      </c>
      <c r="G630" t="s">
        <v>1136</v>
      </c>
      <c r="H630" s="1">
        <v>42916</v>
      </c>
      <c r="I630" t="s">
        <v>1137</v>
      </c>
      <c r="J630" s="8">
        <v>0</v>
      </c>
      <c r="K630" s="8">
        <v>-515.1</v>
      </c>
      <c r="L630" s="8">
        <v>0</v>
      </c>
      <c r="M630" s="8">
        <v>0</v>
      </c>
      <c r="N630" s="8">
        <v>-1980</v>
      </c>
    </row>
    <row r="631" spans="1:14" x14ac:dyDescent="0.25">
      <c r="A631" t="s">
        <v>1138</v>
      </c>
      <c r="B631">
        <v>6150001100</v>
      </c>
      <c r="C631" t="s">
        <v>1139</v>
      </c>
      <c r="D631">
        <v>631349</v>
      </c>
      <c r="E631" t="s">
        <v>15</v>
      </c>
      <c r="F631">
        <v>630904</v>
      </c>
      <c r="G631" t="s">
        <v>1140</v>
      </c>
      <c r="H631" s="1">
        <v>42916</v>
      </c>
      <c r="I631" t="s">
        <v>1141</v>
      </c>
      <c r="J631" s="8">
        <v>0</v>
      </c>
      <c r="K631" s="8">
        <v>0</v>
      </c>
      <c r="L631" s="8">
        <v>6511.58</v>
      </c>
      <c r="M631" s="8">
        <v>0</v>
      </c>
      <c r="N631" s="8">
        <v>0</v>
      </c>
    </row>
    <row r="632" spans="1:14" x14ac:dyDescent="0.25">
      <c r="A632" t="s">
        <v>1138</v>
      </c>
      <c r="B632">
        <v>6150001100</v>
      </c>
      <c r="C632" t="s">
        <v>1139</v>
      </c>
      <c r="D632">
        <v>629196</v>
      </c>
      <c r="G632" t="s">
        <v>1142</v>
      </c>
      <c r="H632" s="1">
        <v>42830</v>
      </c>
      <c r="I632" t="s">
        <v>1143</v>
      </c>
      <c r="J632" s="8">
        <v>0</v>
      </c>
      <c r="K632" s="8">
        <v>0</v>
      </c>
      <c r="L632" s="8">
        <v>183254.94</v>
      </c>
      <c r="M632" s="8">
        <v>0</v>
      </c>
      <c r="N632" s="8">
        <v>0</v>
      </c>
    </row>
    <row r="633" spans="1:14" x14ac:dyDescent="0.25">
      <c r="A633" t="s">
        <v>1144</v>
      </c>
      <c r="B633">
        <v>6350001000</v>
      </c>
      <c r="C633" t="s">
        <v>1145</v>
      </c>
      <c r="D633">
        <v>658302</v>
      </c>
      <c r="G633" t="s">
        <v>1146</v>
      </c>
      <c r="H633" s="1">
        <v>42916</v>
      </c>
      <c r="I633" t="s">
        <v>1147</v>
      </c>
      <c r="J633" s="8">
        <v>0</v>
      </c>
      <c r="K633" s="8">
        <v>0</v>
      </c>
      <c r="L633" s="8">
        <v>19020.09</v>
      </c>
      <c r="M633" s="8">
        <v>0</v>
      </c>
      <c r="N633" s="8">
        <v>0</v>
      </c>
    </row>
    <row r="634" spans="1:14" x14ac:dyDescent="0.25">
      <c r="A634" t="s">
        <v>1148</v>
      </c>
      <c r="B634">
        <v>6600001000</v>
      </c>
      <c r="C634" t="s">
        <v>1149</v>
      </c>
      <c r="D634">
        <v>619081</v>
      </c>
      <c r="E634" t="s">
        <v>15</v>
      </c>
      <c r="F634">
        <v>618645</v>
      </c>
      <c r="G634" t="s">
        <v>1150</v>
      </c>
      <c r="H634" s="1">
        <v>42916</v>
      </c>
      <c r="I634" t="s">
        <v>1086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</row>
    <row r="635" spans="1:14" ht="19.5" thickBot="1" x14ac:dyDescent="0.35">
      <c r="H635" s="9"/>
      <c r="I635" s="10" t="s">
        <v>1152</v>
      </c>
      <c r="J635" s="11">
        <f ca="1">COUNTIF(INDIRECT("J2:J"&amp;ROW()-1),"&lt;&gt;0")</f>
        <v>84</v>
      </c>
      <c r="K635" s="11">
        <f ca="1">COUNTIF(INDIRECT("K2:K"&amp;ROW()-1),"&lt;&gt;0")</f>
        <v>16</v>
      </c>
      <c r="L635" s="11">
        <f ca="1">COUNTIF(INDIRECT("L2:L"&amp;ROW()-1),"&lt;&gt;0")</f>
        <v>150</v>
      </c>
      <c r="M635" s="11">
        <f ca="1">COUNTIF(INDIRECT("M2:M"&amp;ROW()-1),"&lt;&gt;0")</f>
        <v>66</v>
      </c>
      <c r="N635" s="11">
        <f ca="1">COUNTIF(INDIRECT("N2:N"&amp;ROW()-1),"&lt;&gt;0")</f>
        <v>125</v>
      </c>
    </row>
    <row r="636" spans="1:14" ht="15.75" thickTop="1" x14ac:dyDescent="0.25"/>
  </sheetData>
  <conditionalFormatting sqref="J2">
    <cfRule type="cellIs" dxfId="11" priority="13" operator="greaterThan">
      <formula>0</formula>
    </cfRule>
  </conditionalFormatting>
  <conditionalFormatting sqref="K2">
    <cfRule type="cellIs" dxfId="10" priority="12" operator="lessThan">
      <formula>0</formula>
    </cfRule>
  </conditionalFormatting>
  <conditionalFormatting sqref="L2">
    <cfRule type="cellIs" dxfId="9" priority="11" operator="greaterThan">
      <formula>0</formula>
    </cfRule>
  </conditionalFormatting>
  <conditionalFormatting sqref="M2"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N2">
    <cfRule type="cellIs" dxfId="6" priority="8" operator="lessThan">
      <formula>0</formula>
    </cfRule>
  </conditionalFormatting>
  <conditionalFormatting sqref="J3:J634">
    <cfRule type="cellIs" dxfId="5" priority="6" operator="greaterThan">
      <formula>0</formula>
    </cfRule>
  </conditionalFormatting>
  <conditionalFormatting sqref="K3:K634">
    <cfRule type="cellIs" dxfId="4" priority="5" operator="lessThan">
      <formula>0</formula>
    </cfRule>
  </conditionalFormatting>
  <conditionalFormatting sqref="L3:L634">
    <cfRule type="cellIs" dxfId="3" priority="4" operator="greaterThan">
      <formula>0</formula>
    </cfRule>
  </conditionalFormatting>
  <conditionalFormatting sqref="M3:M634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3:N63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 2017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2017-11-01T16:43:54Z</dcterms:created>
  <dcterms:modified xsi:type="dcterms:W3CDTF">2017-11-01T18:09:50Z</dcterms:modified>
</cp:coreProperties>
</file>