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oups\fin-mgmt\MAA\Systems - Software\Web\Recharge Web\Biennial Rate and Financial Rpts\"/>
    </mc:Choice>
  </mc:AlternateContent>
  <bookViews>
    <workbookView xWindow="0" yWindow="0" windowWidth="19200" windowHeight="10860"/>
  </bookViews>
  <sheets>
    <sheet name="Instructions and Guidance" sheetId="1" r:id="rId1"/>
    <sheet name="General Information" sheetId="2" r:id="rId2"/>
    <sheet name="Center - Space" sheetId="3" r:id="rId3"/>
    <sheet name="Usage" sheetId="4" r:id="rId4"/>
    <sheet name="Salaries" sheetId="5" r:id="rId5"/>
    <sheet name="Depreciation" sheetId="6" r:id="rId6"/>
    <sheet name="Other Costs" sheetId="8" r:id="rId7"/>
    <sheet name="Biennium Summary" sheetId="9" r:id="rId8"/>
    <sheet name="Add'l Costs" sheetId="10" r:id="rId9"/>
    <sheet name="Variance Analysis Report" sheetId="11" r:id="rId10"/>
  </sheets>
  <externalReferences>
    <externalReference r:id="rId11"/>
  </externalReferences>
  <definedNames>
    <definedName name="In_Out_Both_No">'[1]Selection Options'!$A$15:$A$18</definedName>
    <definedName name="Yes_No">'[1]Selection Options'!$A$4:$A$5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46" i="8" l="1"/>
  <c r="AB247" i="8"/>
  <c r="AB248" i="8"/>
  <c r="AB249" i="8"/>
  <c r="AB250" i="8"/>
  <c r="AB251" i="8"/>
  <c r="AB252" i="8"/>
  <c r="AB253" i="8"/>
  <c r="AB254" i="8"/>
  <c r="AB255" i="8"/>
  <c r="AB256" i="8"/>
  <c r="AB257" i="8"/>
  <c r="AB258" i="8"/>
  <c r="AB259" i="8"/>
  <c r="AB260" i="8"/>
  <c r="AB261" i="8"/>
  <c r="AB262" i="8"/>
  <c r="AB263" i="8"/>
  <c r="AB264" i="8"/>
  <c r="AB265" i="8"/>
  <c r="AB266" i="8"/>
  <c r="AB267" i="8"/>
  <c r="AB268" i="8"/>
  <c r="AB269" i="8"/>
  <c r="A29" i="2" l="1"/>
  <c r="W47" i="9" l="1"/>
  <c r="V47" i="9"/>
  <c r="U47" i="9"/>
  <c r="T47" i="9"/>
  <c r="S47" i="9"/>
  <c r="R47" i="9"/>
  <c r="Q47" i="9"/>
  <c r="P47" i="9"/>
  <c r="O47" i="9"/>
  <c r="N47" i="9"/>
  <c r="W46" i="9"/>
  <c r="V46" i="9"/>
  <c r="U46" i="9"/>
  <c r="T46" i="9"/>
  <c r="S46" i="9"/>
  <c r="R46" i="9"/>
  <c r="Q46" i="9"/>
  <c r="P46" i="9"/>
  <c r="O46" i="9"/>
  <c r="N46" i="9"/>
  <c r="M46" i="9"/>
  <c r="L46" i="9"/>
  <c r="K46" i="9"/>
  <c r="J46" i="9"/>
  <c r="I46" i="9"/>
  <c r="H46" i="9"/>
  <c r="G46" i="9"/>
  <c r="F46" i="9"/>
  <c r="E46" i="9"/>
  <c r="D46" i="9"/>
  <c r="V6" i="9"/>
  <c r="T6" i="9"/>
  <c r="R6" i="9"/>
  <c r="P6" i="9"/>
  <c r="N6" i="9"/>
  <c r="L6" i="9"/>
  <c r="J6" i="9"/>
  <c r="H6" i="9"/>
  <c r="F6" i="9"/>
  <c r="D6" i="9"/>
  <c r="J52" i="9" l="1"/>
  <c r="J54" i="9"/>
  <c r="J50" i="9"/>
  <c r="R52" i="9"/>
  <c r="R54" i="9"/>
  <c r="R50" i="9"/>
  <c r="K52" i="9"/>
  <c r="K54" i="9"/>
  <c r="K50" i="9"/>
  <c r="S52" i="9"/>
  <c r="S54" i="9"/>
  <c r="S50" i="9"/>
  <c r="E54" i="9"/>
  <c r="E50" i="9"/>
  <c r="E52" i="9"/>
  <c r="M54" i="9"/>
  <c r="M50" i="9"/>
  <c r="M52" i="9"/>
  <c r="U54" i="9"/>
  <c r="U50" i="9"/>
  <c r="U52" i="9"/>
  <c r="T52" i="9"/>
  <c r="T54" i="9"/>
  <c r="T50" i="9"/>
  <c r="F54" i="9"/>
  <c r="F50" i="9"/>
  <c r="F52" i="9"/>
  <c r="N54" i="9"/>
  <c r="N50" i="9"/>
  <c r="N52" i="9"/>
  <c r="V54" i="9"/>
  <c r="V50" i="9"/>
  <c r="V52" i="9"/>
  <c r="D54" i="9"/>
  <c r="D50" i="9"/>
  <c r="D52" i="9"/>
  <c r="G54" i="9"/>
  <c r="G50" i="9"/>
  <c r="G52" i="9"/>
  <c r="O54" i="9"/>
  <c r="O50" i="9"/>
  <c r="O52" i="9"/>
  <c r="W54" i="9"/>
  <c r="W50" i="9"/>
  <c r="W52" i="9"/>
  <c r="H52" i="9"/>
  <c r="H54" i="9"/>
  <c r="H50" i="9"/>
  <c r="P50" i="9"/>
  <c r="P52" i="9"/>
  <c r="P54" i="9"/>
  <c r="L52" i="9"/>
  <c r="L54" i="9"/>
  <c r="L50" i="9"/>
  <c r="I52" i="9"/>
  <c r="I50" i="9"/>
  <c r="I54" i="9"/>
  <c r="Q52" i="9"/>
  <c r="Q50" i="9"/>
  <c r="Q54" i="9"/>
  <c r="O58" i="9" l="1"/>
  <c r="O60" i="9" s="1"/>
  <c r="M58" i="9"/>
  <c r="M60" i="9" s="1"/>
  <c r="K58" i="9"/>
  <c r="K60" i="9" s="1"/>
  <c r="H58" i="9"/>
  <c r="H60" i="9" s="1"/>
  <c r="V58" i="9"/>
  <c r="V60" i="9" s="1"/>
  <c r="T58" i="9"/>
  <c r="T60" i="9" s="1"/>
  <c r="L58" i="9"/>
  <c r="L60" i="9" s="1"/>
  <c r="G58" i="9"/>
  <c r="G60" i="9" s="1"/>
  <c r="E58" i="9"/>
  <c r="E60" i="9" s="1"/>
  <c r="R58" i="9"/>
  <c r="R60" i="9" s="1"/>
  <c r="N58" i="9"/>
  <c r="N60" i="9" s="1"/>
  <c r="P58" i="9"/>
  <c r="P60" i="9" s="1"/>
  <c r="W58" i="9"/>
  <c r="W60" i="9" s="1"/>
  <c r="U58" i="9"/>
  <c r="U60" i="9" s="1"/>
  <c r="S58" i="9"/>
  <c r="S60" i="9" s="1"/>
  <c r="D58" i="9"/>
  <c r="D60" i="9" s="1"/>
  <c r="J58" i="9"/>
  <c r="J60" i="9" s="1"/>
  <c r="Q58" i="9"/>
  <c r="Q60" i="9" s="1"/>
  <c r="I58" i="9"/>
  <c r="I60" i="9" s="1"/>
  <c r="F58" i="9"/>
  <c r="F60" i="9" s="1"/>
  <c r="AB232" i="8"/>
  <c r="AB233" i="8"/>
  <c r="AB234" i="8"/>
  <c r="AB235" i="8"/>
  <c r="AB236" i="8"/>
  <c r="AB237" i="8"/>
  <c r="AB238" i="8"/>
  <c r="AB239" i="8"/>
  <c r="AB240" i="8"/>
  <c r="AB241" i="8"/>
  <c r="AB242" i="8"/>
  <c r="AB243" i="8"/>
  <c r="AB244" i="8"/>
  <c r="AB245" i="8"/>
  <c r="AB231" i="8"/>
  <c r="AB223" i="8"/>
  <c r="AB212" i="8"/>
  <c r="AB213" i="8"/>
  <c r="AB214" i="8"/>
  <c r="AB215" i="8"/>
  <c r="AB216" i="8"/>
  <c r="AB217" i="8"/>
  <c r="AB218" i="8"/>
  <c r="AB219" i="8"/>
  <c r="AB220" i="8"/>
  <c r="AB221" i="8"/>
  <c r="AB222" i="8"/>
  <c r="AB211" i="8"/>
  <c r="AB182" i="8"/>
  <c r="AB183" i="8"/>
  <c r="AB184" i="8"/>
  <c r="AB185" i="8"/>
  <c r="AB186" i="8"/>
  <c r="AB187" i="8"/>
  <c r="AB188" i="8"/>
  <c r="AB189" i="8"/>
  <c r="AB190" i="8"/>
  <c r="AB191" i="8"/>
  <c r="AB192" i="8"/>
  <c r="AB193" i="8"/>
  <c r="AB194" i="8"/>
  <c r="AB195" i="8"/>
  <c r="AB196" i="8"/>
  <c r="AB197" i="8"/>
  <c r="AB198" i="8"/>
  <c r="AB199" i="8"/>
  <c r="AB200" i="8"/>
  <c r="AB201" i="8"/>
  <c r="AB202" i="8"/>
  <c r="AB203" i="8"/>
  <c r="AB181" i="8"/>
  <c r="AB147" i="8"/>
  <c r="AB148" i="8"/>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101" i="8"/>
  <c r="AB100" i="8"/>
  <c r="AB99" i="8"/>
  <c r="AB98" i="8"/>
  <c r="AB97" i="8"/>
  <c r="AB96" i="8"/>
  <c r="AB102" i="8"/>
  <c r="AB103" i="8"/>
  <c r="AB104" i="8"/>
  <c r="AB105" i="8"/>
  <c r="AB106" i="8"/>
  <c r="AB107" i="8"/>
  <c r="AB108" i="8"/>
  <c r="AB109" i="8"/>
  <c r="AB110" i="8"/>
  <c r="AB111" i="8"/>
  <c r="AB112" i="8"/>
  <c r="AB113" i="8"/>
  <c r="AB114" i="8"/>
  <c r="AB115" i="8"/>
  <c r="AB116" i="8"/>
  <c r="AB117" i="8"/>
  <c r="AB118" i="8"/>
  <c r="AB119" i="8"/>
  <c r="AB120" i="8"/>
  <c r="AB121" i="8"/>
  <c r="AB122" i="8"/>
  <c r="AB123" i="8"/>
  <c r="AB124" i="8"/>
  <c r="AB125" i="8"/>
  <c r="AB126" i="8"/>
  <c r="AB127" i="8"/>
  <c r="AB128" i="8"/>
  <c r="AB129" i="8"/>
  <c r="AB130" i="8"/>
  <c r="AB131" i="8"/>
  <c r="AB132" i="8"/>
  <c r="AB133" i="8"/>
  <c r="AB134" i="8"/>
  <c r="AB77" i="8"/>
  <c r="AB78" i="8"/>
  <c r="AB79" i="8"/>
  <c r="AB80" i="8"/>
  <c r="AB81" i="8"/>
  <c r="AB82" i="8"/>
  <c r="AB83" i="8"/>
  <c r="AB84" i="8"/>
  <c r="AB85" i="8"/>
  <c r="AB86" i="8"/>
  <c r="AB87" i="8"/>
  <c r="AB88" i="8"/>
  <c r="AB76" i="8"/>
  <c r="AB47" i="8"/>
  <c r="AB48" i="8"/>
  <c r="AB49" i="8"/>
  <c r="AB50" i="8"/>
  <c r="AB51" i="8"/>
  <c r="AB52" i="8"/>
  <c r="AB53" i="8"/>
  <c r="AB54" i="8"/>
  <c r="AB55" i="8"/>
  <c r="AB56" i="8"/>
  <c r="AB57" i="8"/>
  <c r="AB58" i="8"/>
  <c r="AB59" i="8"/>
  <c r="AB60" i="8"/>
  <c r="AB61" i="8"/>
  <c r="AB62" i="8"/>
  <c r="AB63" i="8"/>
  <c r="AB64" i="8"/>
  <c r="AB65" i="8"/>
  <c r="AB66" i="8"/>
  <c r="AB67" i="8"/>
  <c r="AB68" i="8"/>
  <c r="AB46" i="8"/>
  <c r="AB24" i="8"/>
  <c r="AB25" i="8"/>
  <c r="AB26" i="8"/>
  <c r="AB27" i="8"/>
  <c r="AB28" i="8"/>
  <c r="AB29" i="8"/>
  <c r="AB30" i="8"/>
  <c r="AB31" i="8"/>
  <c r="AB32" i="8"/>
  <c r="AB33" i="8"/>
  <c r="AB34" i="8"/>
  <c r="AB35" i="8"/>
  <c r="AB36" i="8"/>
  <c r="AB37" i="8"/>
  <c r="AB38" i="8"/>
  <c r="AB13" i="8"/>
  <c r="AB14" i="8"/>
  <c r="AB15" i="8"/>
  <c r="AB16" i="8"/>
  <c r="AB17" i="8"/>
  <c r="AB18" i="8"/>
  <c r="AB19" i="8"/>
  <c r="AB20" i="8"/>
  <c r="AB21" i="8"/>
  <c r="AB22" i="8"/>
  <c r="AB23" i="8"/>
  <c r="AB12" i="8"/>
  <c r="Y229" i="8"/>
  <c r="W229" i="8"/>
  <c r="U229" i="8"/>
  <c r="S229" i="8"/>
  <c r="Q229" i="8"/>
  <c r="O229" i="8"/>
  <c r="M229" i="8"/>
  <c r="K229" i="8"/>
  <c r="I229" i="8"/>
  <c r="G229" i="8"/>
  <c r="E229" i="8"/>
  <c r="Y209" i="8"/>
  <c r="W209" i="8"/>
  <c r="U209" i="8"/>
  <c r="S209" i="8"/>
  <c r="Q209" i="8"/>
  <c r="O209" i="8"/>
  <c r="M209" i="8"/>
  <c r="K209" i="8"/>
  <c r="I209" i="8"/>
  <c r="G209" i="8"/>
  <c r="E209" i="8"/>
  <c r="Y179" i="8"/>
  <c r="W179" i="8"/>
  <c r="U179" i="8"/>
  <c r="S179" i="8"/>
  <c r="Q179" i="8"/>
  <c r="O179" i="8"/>
  <c r="M179" i="8"/>
  <c r="K179" i="8"/>
  <c r="I179" i="8"/>
  <c r="G179" i="8"/>
  <c r="E179" i="8"/>
  <c r="Y145" i="8"/>
  <c r="W145" i="8"/>
  <c r="U145" i="8"/>
  <c r="S145" i="8"/>
  <c r="Q145" i="8"/>
  <c r="O145" i="8"/>
  <c r="M145" i="8"/>
  <c r="K145" i="8"/>
  <c r="I145" i="8"/>
  <c r="G145" i="8"/>
  <c r="E145" i="8"/>
  <c r="Y94" i="8"/>
  <c r="W94" i="8"/>
  <c r="U94" i="8"/>
  <c r="S94" i="8"/>
  <c r="Q94" i="8"/>
  <c r="O94" i="8"/>
  <c r="M94" i="8"/>
  <c r="K94" i="8"/>
  <c r="I94" i="8"/>
  <c r="G94" i="8"/>
  <c r="E94" i="8"/>
  <c r="Y74" i="8"/>
  <c r="W74" i="8"/>
  <c r="U74" i="8"/>
  <c r="S74" i="8"/>
  <c r="Q74" i="8"/>
  <c r="O74" i="8"/>
  <c r="M74" i="8"/>
  <c r="K74" i="8"/>
  <c r="I74" i="8"/>
  <c r="G74" i="8"/>
  <c r="E74" i="8"/>
  <c r="Y44" i="8"/>
  <c r="W44" i="8"/>
  <c r="U44" i="8"/>
  <c r="S44" i="8"/>
  <c r="Q44" i="8"/>
  <c r="O44" i="8"/>
  <c r="M44" i="8"/>
  <c r="K44" i="8"/>
  <c r="I44" i="8"/>
  <c r="G44" i="8"/>
  <c r="E44" i="8"/>
  <c r="Y10" i="8"/>
  <c r="W10" i="8"/>
  <c r="U10" i="8"/>
  <c r="S10" i="8"/>
  <c r="Q10" i="8"/>
  <c r="Z269" i="8"/>
  <c r="Z268" i="8"/>
  <c r="Z267" i="8"/>
  <c r="Z266" i="8"/>
  <c r="Z265" i="8"/>
  <c r="Z264" i="8"/>
  <c r="Z263" i="8"/>
  <c r="Z262" i="8"/>
  <c r="Z261" i="8"/>
  <c r="Z260" i="8"/>
  <c r="Z259" i="8"/>
  <c r="Z258" i="8"/>
  <c r="Z257" i="8"/>
  <c r="Z256" i="8"/>
  <c r="Z255" i="8"/>
  <c r="Z254" i="8"/>
  <c r="Z253" i="8"/>
  <c r="Z252" i="8"/>
  <c r="Z251" i="8"/>
  <c r="Z250" i="8"/>
  <c r="Z249" i="8"/>
  <c r="Z248" i="8"/>
  <c r="Z247" i="8"/>
  <c r="Z246" i="8"/>
  <c r="Z245" i="8"/>
  <c r="Z244" i="8"/>
  <c r="Z243" i="8"/>
  <c r="Z242" i="8"/>
  <c r="Z241" i="8"/>
  <c r="Z240" i="8"/>
  <c r="Z239" i="8"/>
  <c r="Z238" i="8"/>
  <c r="Z237" i="8"/>
  <c r="Z236" i="8"/>
  <c r="Z235" i="8"/>
  <c r="Z234" i="8"/>
  <c r="Z233" i="8"/>
  <c r="Z232" i="8"/>
  <c r="Z231" i="8"/>
  <c r="Z223" i="8"/>
  <c r="Z222" i="8"/>
  <c r="Z221" i="8"/>
  <c r="Z220" i="8"/>
  <c r="Z219" i="8"/>
  <c r="Z218" i="8"/>
  <c r="Z217" i="8"/>
  <c r="Z216" i="8"/>
  <c r="Z215" i="8"/>
  <c r="Z214" i="8"/>
  <c r="Z213" i="8"/>
  <c r="Z212" i="8"/>
  <c r="Z211" i="8"/>
  <c r="Z203" i="8"/>
  <c r="Z202" i="8"/>
  <c r="Z201" i="8"/>
  <c r="Z200" i="8"/>
  <c r="Z199" i="8"/>
  <c r="Z198" i="8"/>
  <c r="Z197" i="8"/>
  <c r="Z196" i="8"/>
  <c r="Z195" i="8"/>
  <c r="Z194" i="8"/>
  <c r="Z193" i="8"/>
  <c r="Z192" i="8"/>
  <c r="Z191" i="8"/>
  <c r="Z190" i="8"/>
  <c r="Z189" i="8"/>
  <c r="Z188" i="8"/>
  <c r="Z187" i="8"/>
  <c r="Z186" i="8"/>
  <c r="Z185" i="8"/>
  <c r="Z184" i="8"/>
  <c r="Z183" i="8"/>
  <c r="Z182" i="8"/>
  <c r="Z181" i="8"/>
  <c r="Z173" i="8"/>
  <c r="Z172" i="8"/>
  <c r="Z171" i="8"/>
  <c r="Z170" i="8"/>
  <c r="Z169" i="8"/>
  <c r="Z168" i="8"/>
  <c r="Z167" i="8"/>
  <c r="Z166" i="8"/>
  <c r="Z165" i="8"/>
  <c r="Z164" i="8"/>
  <c r="Z163" i="8"/>
  <c r="Z162" i="8"/>
  <c r="Z161" i="8"/>
  <c r="Z160" i="8"/>
  <c r="Z159" i="8"/>
  <c r="Z158" i="8"/>
  <c r="Z157" i="8"/>
  <c r="Z156" i="8"/>
  <c r="Z155" i="8"/>
  <c r="Z154" i="8"/>
  <c r="Z153" i="8"/>
  <c r="Z152" i="8"/>
  <c r="Z151" i="8"/>
  <c r="Z150" i="8"/>
  <c r="Z149" i="8"/>
  <c r="Z148" i="8"/>
  <c r="Z147" i="8"/>
  <c r="Z134" i="8"/>
  <c r="Z133" i="8"/>
  <c r="Z132" i="8"/>
  <c r="Z131" i="8"/>
  <c r="Z130" i="8"/>
  <c r="Z129" i="8"/>
  <c r="Z128" i="8"/>
  <c r="Z127" i="8"/>
  <c r="Z126" i="8"/>
  <c r="Z125" i="8"/>
  <c r="Z124" i="8"/>
  <c r="Z123" i="8"/>
  <c r="Z122" i="8"/>
  <c r="Z121" i="8"/>
  <c r="Z120" i="8"/>
  <c r="Z119" i="8"/>
  <c r="Z118" i="8"/>
  <c r="Z117" i="8"/>
  <c r="Z116" i="8"/>
  <c r="Z115" i="8"/>
  <c r="Z114" i="8"/>
  <c r="Z113" i="8"/>
  <c r="Z112" i="8"/>
  <c r="Z111" i="8"/>
  <c r="Z110" i="8"/>
  <c r="Z109" i="8"/>
  <c r="Z108" i="8"/>
  <c r="Z107" i="8"/>
  <c r="Z106" i="8"/>
  <c r="Z105" i="8"/>
  <c r="Z104" i="8"/>
  <c r="Z103" i="8"/>
  <c r="Z102" i="8"/>
  <c r="Z101" i="8"/>
  <c r="Z100" i="8"/>
  <c r="Z99" i="8"/>
  <c r="Z98" i="8"/>
  <c r="Z97" i="8"/>
  <c r="Z96" i="8"/>
  <c r="Z88" i="8"/>
  <c r="Z87" i="8"/>
  <c r="Z86" i="8"/>
  <c r="Z85" i="8"/>
  <c r="Z84" i="8"/>
  <c r="Z83" i="8"/>
  <c r="Z82" i="8"/>
  <c r="Z81" i="8"/>
  <c r="Z80" i="8"/>
  <c r="Z79" i="8"/>
  <c r="Z78" i="8"/>
  <c r="Z77" i="8"/>
  <c r="Z76" i="8"/>
  <c r="Z68" i="8"/>
  <c r="Z67" i="8"/>
  <c r="Z66" i="8"/>
  <c r="Z65" i="8"/>
  <c r="Z64" i="8"/>
  <c r="Z63" i="8"/>
  <c r="Z62" i="8"/>
  <c r="Z61" i="8"/>
  <c r="Z60" i="8"/>
  <c r="Z59" i="8"/>
  <c r="Z58" i="8"/>
  <c r="Z57" i="8"/>
  <c r="Z56" i="8"/>
  <c r="Z55" i="8"/>
  <c r="Z54" i="8"/>
  <c r="Z53" i="8"/>
  <c r="Z52" i="8"/>
  <c r="Z51" i="8"/>
  <c r="Z50" i="8"/>
  <c r="Z49" i="8"/>
  <c r="Z48" i="8"/>
  <c r="Z47" i="8"/>
  <c r="Z46" i="8"/>
  <c r="Z38" i="8"/>
  <c r="Z37" i="8"/>
  <c r="Z36" i="8"/>
  <c r="Z35" i="8"/>
  <c r="Z34" i="8"/>
  <c r="Z33" i="8"/>
  <c r="Z32" i="8"/>
  <c r="Z31" i="8"/>
  <c r="Z30" i="8"/>
  <c r="Z29" i="8"/>
  <c r="Z28" i="8"/>
  <c r="Z27" i="8"/>
  <c r="Z26" i="8"/>
  <c r="Z25" i="8"/>
  <c r="Z24" i="8"/>
  <c r="Z23" i="8"/>
  <c r="Z22" i="8"/>
  <c r="Z21" i="8"/>
  <c r="Z20" i="8"/>
  <c r="Z19" i="8"/>
  <c r="Z18" i="8"/>
  <c r="Z17" i="8"/>
  <c r="Z16" i="8"/>
  <c r="Z15" i="8"/>
  <c r="Z14" i="8"/>
  <c r="Z13" i="8"/>
  <c r="Z12"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23" i="8"/>
  <c r="X222" i="8"/>
  <c r="X221" i="8"/>
  <c r="X220" i="8"/>
  <c r="X219" i="8"/>
  <c r="X218" i="8"/>
  <c r="X217" i="8"/>
  <c r="X216" i="8"/>
  <c r="X215" i="8"/>
  <c r="X214" i="8"/>
  <c r="X213" i="8"/>
  <c r="X212" i="8"/>
  <c r="X211" i="8"/>
  <c r="X203" i="8"/>
  <c r="X202" i="8"/>
  <c r="X201" i="8"/>
  <c r="X200" i="8"/>
  <c r="X199" i="8"/>
  <c r="X198" i="8"/>
  <c r="X197" i="8"/>
  <c r="X196" i="8"/>
  <c r="X195" i="8"/>
  <c r="X194" i="8"/>
  <c r="X193" i="8"/>
  <c r="X192" i="8"/>
  <c r="X191" i="8"/>
  <c r="X190" i="8"/>
  <c r="X189" i="8"/>
  <c r="X188" i="8"/>
  <c r="X187" i="8"/>
  <c r="X186" i="8"/>
  <c r="X185" i="8"/>
  <c r="X184" i="8"/>
  <c r="X183" i="8"/>
  <c r="X182" i="8"/>
  <c r="X181"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88" i="8"/>
  <c r="X87" i="8"/>
  <c r="X86" i="8"/>
  <c r="X85" i="8"/>
  <c r="X84" i="8"/>
  <c r="X83" i="8"/>
  <c r="X82" i="8"/>
  <c r="X81" i="8"/>
  <c r="X80" i="8"/>
  <c r="X79" i="8"/>
  <c r="X78" i="8"/>
  <c r="X77" i="8"/>
  <c r="X76" i="8"/>
  <c r="X90" i="8" s="1"/>
  <c r="T13" i="9" s="1"/>
  <c r="X68" i="8"/>
  <c r="X67" i="8"/>
  <c r="X66" i="8"/>
  <c r="X65" i="8"/>
  <c r="X64" i="8"/>
  <c r="X63" i="8"/>
  <c r="X62" i="8"/>
  <c r="X61" i="8"/>
  <c r="X60" i="8"/>
  <c r="X59" i="8"/>
  <c r="X58" i="8"/>
  <c r="X57" i="8"/>
  <c r="X56" i="8"/>
  <c r="X55" i="8"/>
  <c r="X54" i="8"/>
  <c r="X53" i="8"/>
  <c r="X52" i="8"/>
  <c r="X51" i="8"/>
  <c r="X50" i="8"/>
  <c r="X49" i="8"/>
  <c r="X48" i="8"/>
  <c r="X47" i="8"/>
  <c r="X46" i="8"/>
  <c r="X38" i="8"/>
  <c r="X37" i="8"/>
  <c r="X36" i="8"/>
  <c r="X35" i="8"/>
  <c r="X34" i="8"/>
  <c r="X33" i="8"/>
  <c r="X32" i="8"/>
  <c r="X31" i="8"/>
  <c r="X30" i="8"/>
  <c r="X29" i="8"/>
  <c r="X28" i="8"/>
  <c r="X27" i="8"/>
  <c r="X26" i="8"/>
  <c r="X25" i="8"/>
  <c r="X24" i="8"/>
  <c r="X23" i="8"/>
  <c r="X22" i="8"/>
  <c r="X21" i="8"/>
  <c r="X20" i="8"/>
  <c r="X19" i="8"/>
  <c r="X18" i="8"/>
  <c r="X17" i="8"/>
  <c r="X16" i="8"/>
  <c r="X15" i="8"/>
  <c r="X14" i="8"/>
  <c r="X13" i="8"/>
  <c r="X12" i="8"/>
  <c r="V269" i="8"/>
  <c r="V268" i="8"/>
  <c r="V267" i="8"/>
  <c r="V266" i="8"/>
  <c r="V265" i="8"/>
  <c r="V264" i="8"/>
  <c r="V263" i="8"/>
  <c r="V262" i="8"/>
  <c r="V261" i="8"/>
  <c r="V260" i="8"/>
  <c r="V259" i="8"/>
  <c r="V258" i="8"/>
  <c r="V257" i="8"/>
  <c r="V256" i="8"/>
  <c r="V255" i="8"/>
  <c r="V254" i="8"/>
  <c r="V253" i="8"/>
  <c r="V252" i="8"/>
  <c r="V251" i="8"/>
  <c r="V250" i="8"/>
  <c r="V249" i="8"/>
  <c r="V248" i="8"/>
  <c r="V247" i="8"/>
  <c r="V246" i="8"/>
  <c r="V245" i="8"/>
  <c r="V244" i="8"/>
  <c r="V243" i="8"/>
  <c r="V242" i="8"/>
  <c r="V241" i="8"/>
  <c r="V240" i="8"/>
  <c r="V239" i="8"/>
  <c r="V238" i="8"/>
  <c r="V237" i="8"/>
  <c r="V236" i="8"/>
  <c r="V235" i="8"/>
  <c r="V234" i="8"/>
  <c r="V233" i="8"/>
  <c r="V232" i="8"/>
  <c r="V231" i="8"/>
  <c r="V223" i="8"/>
  <c r="V222" i="8"/>
  <c r="V221" i="8"/>
  <c r="V220" i="8"/>
  <c r="V219" i="8"/>
  <c r="V218" i="8"/>
  <c r="V217" i="8"/>
  <c r="V216" i="8"/>
  <c r="V215" i="8"/>
  <c r="V214" i="8"/>
  <c r="V213" i="8"/>
  <c r="V212" i="8"/>
  <c r="V211" i="8"/>
  <c r="V203" i="8"/>
  <c r="V202" i="8"/>
  <c r="V201" i="8"/>
  <c r="V200" i="8"/>
  <c r="V199" i="8"/>
  <c r="V198" i="8"/>
  <c r="V197" i="8"/>
  <c r="V196" i="8"/>
  <c r="V195" i="8"/>
  <c r="V194" i="8"/>
  <c r="V193" i="8"/>
  <c r="V192" i="8"/>
  <c r="V191" i="8"/>
  <c r="V190" i="8"/>
  <c r="V189" i="8"/>
  <c r="V188" i="8"/>
  <c r="V187" i="8"/>
  <c r="V186" i="8"/>
  <c r="V185" i="8"/>
  <c r="V184" i="8"/>
  <c r="V183" i="8"/>
  <c r="V182" i="8"/>
  <c r="V181"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88" i="8"/>
  <c r="V87" i="8"/>
  <c r="V86" i="8"/>
  <c r="V85" i="8"/>
  <c r="V84" i="8"/>
  <c r="V83" i="8"/>
  <c r="V82" i="8"/>
  <c r="V81" i="8"/>
  <c r="V80" i="8"/>
  <c r="V79" i="8"/>
  <c r="V78" i="8"/>
  <c r="V77" i="8"/>
  <c r="V76" i="8"/>
  <c r="V68" i="8"/>
  <c r="V67" i="8"/>
  <c r="V66" i="8"/>
  <c r="V65" i="8"/>
  <c r="V64" i="8"/>
  <c r="V63" i="8"/>
  <c r="V62" i="8"/>
  <c r="V61" i="8"/>
  <c r="V60" i="8"/>
  <c r="V59" i="8"/>
  <c r="V58" i="8"/>
  <c r="V57" i="8"/>
  <c r="V56" i="8"/>
  <c r="V55" i="8"/>
  <c r="V54" i="8"/>
  <c r="V53" i="8"/>
  <c r="V52" i="8"/>
  <c r="V51" i="8"/>
  <c r="V50" i="8"/>
  <c r="V49" i="8"/>
  <c r="V48" i="8"/>
  <c r="V47" i="8"/>
  <c r="V46" i="8"/>
  <c r="V38" i="8"/>
  <c r="V37" i="8"/>
  <c r="V36" i="8"/>
  <c r="V35" i="8"/>
  <c r="V34" i="8"/>
  <c r="V33" i="8"/>
  <c r="V32" i="8"/>
  <c r="V31" i="8"/>
  <c r="V30" i="8"/>
  <c r="V29" i="8"/>
  <c r="V28" i="8"/>
  <c r="V27" i="8"/>
  <c r="V26" i="8"/>
  <c r="V25" i="8"/>
  <c r="V24" i="8"/>
  <c r="V23" i="8"/>
  <c r="V22" i="8"/>
  <c r="V21" i="8"/>
  <c r="V20" i="8"/>
  <c r="V19" i="8"/>
  <c r="V18" i="8"/>
  <c r="V17" i="8"/>
  <c r="V16" i="8"/>
  <c r="V15" i="8"/>
  <c r="V14" i="8"/>
  <c r="V13" i="8"/>
  <c r="V12" i="8"/>
  <c r="T269" i="8"/>
  <c r="T268" i="8"/>
  <c r="T267" i="8"/>
  <c r="T266" i="8"/>
  <c r="T265" i="8"/>
  <c r="T264" i="8"/>
  <c r="T263" i="8"/>
  <c r="T262" i="8"/>
  <c r="T261" i="8"/>
  <c r="T260" i="8"/>
  <c r="T259" i="8"/>
  <c r="T258" i="8"/>
  <c r="T257" i="8"/>
  <c r="T256" i="8"/>
  <c r="T255" i="8"/>
  <c r="T254" i="8"/>
  <c r="T253" i="8"/>
  <c r="T252" i="8"/>
  <c r="T251" i="8"/>
  <c r="T250" i="8"/>
  <c r="T249" i="8"/>
  <c r="T248" i="8"/>
  <c r="T247" i="8"/>
  <c r="T246" i="8"/>
  <c r="T245" i="8"/>
  <c r="T244" i="8"/>
  <c r="T243" i="8"/>
  <c r="T242" i="8"/>
  <c r="T241" i="8"/>
  <c r="T240" i="8"/>
  <c r="T239" i="8"/>
  <c r="T238" i="8"/>
  <c r="T237" i="8"/>
  <c r="T236" i="8"/>
  <c r="T235" i="8"/>
  <c r="T234" i="8"/>
  <c r="T233" i="8"/>
  <c r="T232" i="8"/>
  <c r="T231" i="8"/>
  <c r="T223" i="8"/>
  <c r="T222" i="8"/>
  <c r="T221" i="8"/>
  <c r="T220" i="8"/>
  <c r="T219" i="8"/>
  <c r="T218" i="8"/>
  <c r="T217" i="8"/>
  <c r="T216" i="8"/>
  <c r="T215" i="8"/>
  <c r="T214" i="8"/>
  <c r="T213" i="8"/>
  <c r="T212" i="8"/>
  <c r="T211" i="8"/>
  <c r="T203" i="8"/>
  <c r="T202" i="8"/>
  <c r="T201" i="8"/>
  <c r="T200" i="8"/>
  <c r="T199" i="8"/>
  <c r="T198" i="8"/>
  <c r="T197" i="8"/>
  <c r="T196" i="8"/>
  <c r="T195" i="8"/>
  <c r="T194" i="8"/>
  <c r="T193" i="8"/>
  <c r="T192" i="8"/>
  <c r="T191" i="8"/>
  <c r="T190" i="8"/>
  <c r="T189" i="8"/>
  <c r="T188" i="8"/>
  <c r="T187" i="8"/>
  <c r="T186" i="8"/>
  <c r="T185" i="8"/>
  <c r="T184" i="8"/>
  <c r="T183" i="8"/>
  <c r="T182" i="8"/>
  <c r="T181"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88" i="8"/>
  <c r="T87" i="8"/>
  <c r="T86" i="8"/>
  <c r="T85" i="8"/>
  <c r="T84" i="8"/>
  <c r="T83" i="8"/>
  <c r="T82" i="8"/>
  <c r="T81" i="8"/>
  <c r="T80" i="8"/>
  <c r="T79" i="8"/>
  <c r="T78" i="8"/>
  <c r="T77" i="8"/>
  <c r="T76" i="8"/>
  <c r="T68" i="8"/>
  <c r="T67" i="8"/>
  <c r="T66" i="8"/>
  <c r="T65" i="8"/>
  <c r="T64" i="8"/>
  <c r="T63" i="8"/>
  <c r="T62" i="8"/>
  <c r="T61" i="8"/>
  <c r="T60" i="8"/>
  <c r="T59" i="8"/>
  <c r="T58" i="8"/>
  <c r="T57" i="8"/>
  <c r="T56" i="8"/>
  <c r="T55" i="8"/>
  <c r="T54" i="8"/>
  <c r="T53" i="8"/>
  <c r="T52" i="8"/>
  <c r="T51" i="8"/>
  <c r="T50" i="8"/>
  <c r="T49" i="8"/>
  <c r="T48" i="8"/>
  <c r="T47" i="8"/>
  <c r="T46" i="8"/>
  <c r="T38" i="8"/>
  <c r="T37" i="8"/>
  <c r="T36" i="8"/>
  <c r="T35" i="8"/>
  <c r="T34" i="8"/>
  <c r="T33" i="8"/>
  <c r="T32" i="8"/>
  <c r="T31" i="8"/>
  <c r="T30" i="8"/>
  <c r="T29" i="8"/>
  <c r="T28" i="8"/>
  <c r="T27" i="8"/>
  <c r="T26" i="8"/>
  <c r="T25" i="8"/>
  <c r="T24" i="8"/>
  <c r="T23" i="8"/>
  <c r="T22" i="8"/>
  <c r="T21" i="8"/>
  <c r="T20" i="8"/>
  <c r="T19" i="8"/>
  <c r="T18" i="8"/>
  <c r="T17" i="8"/>
  <c r="T16" i="8"/>
  <c r="T15" i="8"/>
  <c r="T14" i="8"/>
  <c r="T13" i="8"/>
  <c r="T12"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R223" i="8"/>
  <c r="R222" i="8"/>
  <c r="R221" i="8"/>
  <c r="R220" i="8"/>
  <c r="R219" i="8"/>
  <c r="R218" i="8"/>
  <c r="R217" i="8"/>
  <c r="R216" i="8"/>
  <c r="R215" i="8"/>
  <c r="R214" i="8"/>
  <c r="R213" i="8"/>
  <c r="R212" i="8"/>
  <c r="R211" i="8"/>
  <c r="R203" i="8"/>
  <c r="R202" i="8"/>
  <c r="R201" i="8"/>
  <c r="R200" i="8"/>
  <c r="R199" i="8"/>
  <c r="R198" i="8"/>
  <c r="R197" i="8"/>
  <c r="R196" i="8"/>
  <c r="R195" i="8"/>
  <c r="R194" i="8"/>
  <c r="R193" i="8"/>
  <c r="R192" i="8"/>
  <c r="R191" i="8"/>
  <c r="R190" i="8"/>
  <c r="R189" i="8"/>
  <c r="R188" i="8"/>
  <c r="R187" i="8"/>
  <c r="R186" i="8"/>
  <c r="R185" i="8"/>
  <c r="R184" i="8"/>
  <c r="R183" i="8"/>
  <c r="R182" i="8"/>
  <c r="R181"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88" i="8"/>
  <c r="R87" i="8"/>
  <c r="R86" i="8"/>
  <c r="R85" i="8"/>
  <c r="R84" i="8"/>
  <c r="R83" i="8"/>
  <c r="R82" i="8"/>
  <c r="R81" i="8"/>
  <c r="R80" i="8"/>
  <c r="R79" i="8"/>
  <c r="R78" i="8"/>
  <c r="R77" i="8"/>
  <c r="R76" i="8"/>
  <c r="R68" i="8"/>
  <c r="R67" i="8"/>
  <c r="R66" i="8"/>
  <c r="R65" i="8"/>
  <c r="R64" i="8"/>
  <c r="R63" i="8"/>
  <c r="R62" i="8"/>
  <c r="R61" i="8"/>
  <c r="R60" i="8"/>
  <c r="R59" i="8"/>
  <c r="R58" i="8"/>
  <c r="R57" i="8"/>
  <c r="R56" i="8"/>
  <c r="R55" i="8"/>
  <c r="R54" i="8"/>
  <c r="R53" i="8"/>
  <c r="R52" i="8"/>
  <c r="R51" i="8"/>
  <c r="R50" i="8"/>
  <c r="R49" i="8"/>
  <c r="R48" i="8"/>
  <c r="R47" i="8"/>
  <c r="R46" i="8"/>
  <c r="R38" i="8"/>
  <c r="R37" i="8"/>
  <c r="R36" i="8"/>
  <c r="R35" i="8"/>
  <c r="R34" i="8"/>
  <c r="R33" i="8"/>
  <c r="R32" i="8"/>
  <c r="R31" i="8"/>
  <c r="R30" i="8"/>
  <c r="R29" i="8"/>
  <c r="R28" i="8"/>
  <c r="R27" i="8"/>
  <c r="R26" i="8"/>
  <c r="R25" i="8"/>
  <c r="R24" i="8"/>
  <c r="R23" i="8"/>
  <c r="R22" i="8"/>
  <c r="R21" i="8"/>
  <c r="R20" i="8"/>
  <c r="R19" i="8"/>
  <c r="R18" i="8"/>
  <c r="R17" i="8"/>
  <c r="R16" i="8"/>
  <c r="R15" i="8"/>
  <c r="R14" i="8"/>
  <c r="R13" i="8"/>
  <c r="R12" i="8"/>
  <c r="Z225" i="8" l="1"/>
  <c r="W13" i="9" s="1"/>
  <c r="T40" i="8"/>
  <c r="P9" i="9" s="1"/>
  <c r="T225" i="8"/>
  <c r="Q13" i="9" s="1"/>
  <c r="Z40" i="8"/>
  <c r="V9" i="9" s="1"/>
  <c r="T205" i="8"/>
  <c r="Q11" i="9" s="1"/>
  <c r="V271" i="8"/>
  <c r="S15" i="9" s="1"/>
  <c r="X225" i="8"/>
  <c r="U13" i="9" s="1"/>
  <c r="Z70" i="8"/>
  <c r="V11" i="9" s="1"/>
  <c r="R90" i="8"/>
  <c r="N13" i="9" s="1"/>
  <c r="R175" i="8"/>
  <c r="O9" i="9" s="1"/>
  <c r="V175" i="8"/>
  <c r="S9" i="9" s="1"/>
  <c r="X175" i="8"/>
  <c r="U9" i="9" s="1"/>
  <c r="X205" i="8"/>
  <c r="U11" i="9" s="1"/>
  <c r="R136" i="8"/>
  <c r="N15" i="9" s="1"/>
  <c r="T70" i="8"/>
  <c r="P11" i="9" s="1"/>
  <c r="V90" i="8"/>
  <c r="R13" i="9" s="1"/>
  <c r="X40" i="8"/>
  <c r="T9" i="9" s="1"/>
  <c r="Z271" i="8"/>
  <c r="W15" i="9" s="1"/>
  <c r="V136" i="8"/>
  <c r="R15" i="9" s="1"/>
  <c r="R70" i="8"/>
  <c r="N11" i="9" s="1"/>
  <c r="R225" i="8"/>
  <c r="O13" i="9" s="1"/>
  <c r="T90" i="8"/>
  <c r="P13" i="9" s="1"/>
  <c r="V225" i="8"/>
  <c r="S13" i="9" s="1"/>
  <c r="Z175" i="8"/>
  <c r="W9" i="9" s="1"/>
  <c r="V70" i="8"/>
  <c r="R11" i="9" s="1"/>
  <c r="V205" i="8"/>
  <c r="S11" i="9" s="1"/>
  <c r="Z90" i="8"/>
  <c r="V13" i="9" s="1"/>
  <c r="Z136" i="8"/>
  <c r="V15" i="9" s="1"/>
  <c r="R271" i="8"/>
  <c r="O15" i="9" s="1"/>
  <c r="R205" i="8"/>
  <c r="O11" i="9" s="1"/>
  <c r="T271" i="8"/>
  <c r="Q15" i="9" s="1"/>
  <c r="R40" i="8"/>
  <c r="N9" i="9" s="1"/>
  <c r="T175" i="8"/>
  <c r="Q9" i="9" s="1"/>
  <c r="X136" i="8"/>
  <c r="T15" i="9" s="1"/>
  <c r="X271" i="8"/>
  <c r="U15" i="9" s="1"/>
  <c r="X70" i="8"/>
  <c r="T11" i="9" s="1"/>
  <c r="T136" i="8"/>
  <c r="P15" i="9" s="1"/>
  <c r="V40" i="8"/>
  <c r="R9" i="9" s="1"/>
  <c r="Z205" i="8"/>
  <c r="W11" i="9" s="1"/>
  <c r="J39" i="6"/>
  <c r="AL37" i="6"/>
  <c r="AL36" i="6"/>
  <c r="AL35" i="6"/>
  <c r="AL34" i="6"/>
  <c r="AL33" i="6"/>
  <c r="AL32" i="6"/>
  <c r="AL31" i="6"/>
  <c r="AL30" i="6"/>
  <c r="AL29" i="6"/>
  <c r="AL28" i="6"/>
  <c r="AL26" i="6"/>
  <c r="AL25" i="6"/>
  <c r="AL24" i="6"/>
  <c r="AL22" i="6"/>
  <c r="AL21" i="6"/>
  <c r="AL19" i="6"/>
  <c r="AL18" i="6"/>
  <c r="AL20" i="6"/>
  <c r="AL23" i="6"/>
  <c r="AL27" i="6"/>
  <c r="AL17" i="6"/>
  <c r="AL16" i="6"/>
  <c r="AL15" i="6"/>
  <c r="AL14" i="6"/>
  <c r="AL13" i="6"/>
  <c r="AL12" i="6"/>
  <c r="AL11" i="6"/>
  <c r="AL10" i="6"/>
  <c r="AL9" i="6"/>
  <c r="AL8" i="6"/>
  <c r="AL7" i="6"/>
  <c r="AL6" i="6"/>
  <c r="AI44" i="6"/>
  <c r="AG44" i="6"/>
  <c r="AE44" i="6"/>
  <c r="AC44" i="6"/>
  <c r="AA44" i="6"/>
  <c r="Y44" i="6"/>
  <c r="W44" i="6"/>
  <c r="U44" i="6"/>
  <c r="S44" i="6"/>
  <c r="Q44" i="6"/>
  <c r="O44" i="6"/>
  <c r="AI4" i="6"/>
  <c r="AG4" i="6"/>
  <c r="AE4" i="6"/>
  <c r="AC4" i="6"/>
  <c r="AA4"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G77" i="6"/>
  <c r="AG76"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E77" i="6"/>
  <c r="AE76" i="6"/>
  <c r="AE75" i="6"/>
  <c r="AE74" i="6"/>
  <c r="AE73" i="6"/>
  <c r="AE72" i="6"/>
  <c r="AE71" i="6"/>
  <c r="AE70" i="6"/>
  <c r="AE69" i="6"/>
  <c r="AE68" i="6"/>
  <c r="AE67" i="6"/>
  <c r="AE66" i="6"/>
  <c r="AE65" i="6"/>
  <c r="AE64" i="6"/>
  <c r="AE63" i="6"/>
  <c r="AE62" i="6"/>
  <c r="AE61" i="6"/>
  <c r="AE60" i="6"/>
  <c r="AE59" i="6"/>
  <c r="AE58" i="6"/>
  <c r="AE57" i="6"/>
  <c r="AE56" i="6"/>
  <c r="AE55" i="6"/>
  <c r="AE54" i="6"/>
  <c r="AE53" i="6"/>
  <c r="AE52" i="6"/>
  <c r="AE51" i="6"/>
  <c r="AE50" i="6"/>
  <c r="AE49" i="6"/>
  <c r="AE48" i="6"/>
  <c r="AE47" i="6"/>
  <c r="AE46"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A77" i="6"/>
  <c r="AA76" i="6"/>
  <c r="AA75" i="6"/>
  <c r="AA74" i="6"/>
  <c r="AA73" i="6"/>
  <c r="AA72" i="6"/>
  <c r="AA71" i="6"/>
  <c r="AA70" i="6"/>
  <c r="AA69" i="6"/>
  <c r="AA68" i="6"/>
  <c r="AA67" i="6"/>
  <c r="AA66" i="6"/>
  <c r="AA65" i="6"/>
  <c r="AA64" i="6"/>
  <c r="AA63" i="6"/>
  <c r="AA62" i="6"/>
  <c r="AA61" i="6"/>
  <c r="AA60" i="6"/>
  <c r="AA59" i="6"/>
  <c r="AA58" i="6"/>
  <c r="AA57" i="6"/>
  <c r="AA56" i="6"/>
  <c r="AA55" i="6"/>
  <c r="AA54" i="6"/>
  <c r="AA53" i="6"/>
  <c r="AA52" i="6"/>
  <c r="AA51" i="6"/>
  <c r="AA50" i="6"/>
  <c r="AA49" i="6"/>
  <c r="AA48" i="6"/>
  <c r="AA47" i="6"/>
  <c r="AA46" i="6"/>
  <c r="BE54" i="5"/>
  <c r="BE55" i="5"/>
  <c r="BE56" i="5"/>
  <c r="BE57" i="5"/>
  <c r="BE58" i="5"/>
  <c r="BE59" i="5"/>
  <c r="BE60" i="5"/>
  <c r="BE61" i="5"/>
  <c r="BE62" i="5"/>
  <c r="BE63" i="5"/>
  <c r="BE64" i="5"/>
  <c r="BE65" i="5"/>
  <c r="BE66" i="5"/>
  <c r="BE67" i="5"/>
  <c r="BE68" i="5"/>
  <c r="BE53" i="5"/>
  <c r="BE43" i="5"/>
  <c r="BE14" i="5"/>
  <c r="BE15" i="5"/>
  <c r="BE16" i="5"/>
  <c r="BE17" i="5"/>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13" i="5"/>
  <c r="AZ120" i="5"/>
  <c r="AV120" i="5"/>
  <c r="AR120" i="5"/>
  <c r="AN120" i="5"/>
  <c r="AJ120" i="5"/>
  <c r="AF120" i="5"/>
  <c r="AB120" i="5"/>
  <c r="X120" i="5"/>
  <c r="T120" i="5"/>
  <c r="P120" i="5"/>
  <c r="L120" i="5"/>
  <c r="AZ80" i="5"/>
  <c r="AV80" i="5"/>
  <c r="AR80" i="5"/>
  <c r="AN80" i="5"/>
  <c r="AJ80" i="5"/>
  <c r="AF80" i="5"/>
  <c r="AB80" i="5"/>
  <c r="X80" i="5"/>
  <c r="T80" i="5"/>
  <c r="P80" i="5"/>
  <c r="L80" i="5"/>
  <c r="AZ51" i="5"/>
  <c r="AV51" i="5"/>
  <c r="AR51" i="5"/>
  <c r="AN51" i="5"/>
  <c r="AJ51" i="5"/>
  <c r="AF51" i="5"/>
  <c r="AB51" i="5"/>
  <c r="X51" i="5"/>
  <c r="T51" i="5"/>
  <c r="P51" i="5"/>
  <c r="L51" i="5"/>
  <c r="AZ11" i="5"/>
  <c r="AV11" i="5"/>
  <c r="AR11" i="5"/>
  <c r="AN11" i="5"/>
  <c r="AJ11" i="5"/>
  <c r="AZ137" i="5"/>
  <c r="AZ136" i="5"/>
  <c r="AZ135" i="5"/>
  <c r="AZ134" i="5"/>
  <c r="AZ133" i="5"/>
  <c r="AZ132" i="5"/>
  <c r="AZ131" i="5"/>
  <c r="AZ130" i="5"/>
  <c r="AZ129" i="5"/>
  <c r="AZ128" i="5"/>
  <c r="AZ127" i="5"/>
  <c r="AZ126" i="5"/>
  <c r="AZ125" i="5"/>
  <c r="AZ124" i="5"/>
  <c r="AZ123" i="5"/>
  <c r="AZ122"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82" i="5"/>
  <c r="AZ47" i="5"/>
  <c r="AV137" i="5"/>
  <c r="AV136" i="5"/>
  <c r="AV135" i="5"/>
  <c r="AV134" i="5"/>
  <c r="AV133" i="5"/>
  <c r="AV132" i="5"/>
  <c r="AV131" i="5"/>
  <c r="AV130" i="5"/>
  <c r="AV129" i="5"/>
  <c r="AV128" i="5"/>
  <c r="AV127" i="5"/>
  <c r="AV126" i="5"/>
  <c r="AV125" i="5"/>
  <c r="AV124" i="5"/>
  <c r="AV123" i="5"/>
  <c r="AV122"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47" i="5"/>
  <c r="AR137" i="5"/>
  <c r="AR136" i="5"/>
  <c r="AR135" i="5"/>
  <c r="AR134" i="5"/>
  <c r="AR133" i="5"/>
  <c r="AR132" i="5"/>
  <c r="AR131" i="5"/>
  <c r="AR130" i="5"/>
  <c r="AR129" i="5"/>
  <c r="AR128" i="5"/>
  <c r="AR127" i="5"/>
  <c r="AR126" i="5"/>
  <c r="AR125" i="5"/>
  <c r="AR124" i="5"/>
  <c r="AR123" i="5"/>
  <c r="AR122"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47" i="5"/>
  <c r="AN137" i="5"/>
  <c r="AN136" i="5"/>
  <c r="AN135" i="5"/>
  <c r="AN134" i="5"/>
  <c r="AN133" i="5"/>
  <c r="AN132" i="5"/>
  <c r="AN131" i="5"/>
  <c r="AN130" i="5"/>
  <c r="AN129" i="5"/>
  <c r="AN128" i="5"/>
  <c r="AN127" i="5"/>
  <c r="AN126" i="5"/>
  <c r="AN125" i="5"/>
  <c r="AN124" i="5"/>
  <c r="AN123" i="5"/>
  <c r="AN122"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2" i="5"/>
  <c r="AN47" i="5"/>
  <c r="AJ137" i="5"/>
  <c r="AJ136" i="5"/>
  <c r="AJ135" i="5"/>
  <c r="AJ134" i="5"/>
  <c r="AJ133" i="5"/>
  <c r="AJ132" i="5"/>
  <c r="AJ131" i="5"/>
  <c r="AJ130" i="5"/>
  <c r="AJ129" i="5"/>
  <c r="AJ128" i="5"/>
  <c r="AJ127" i="5"/>
  <c r="AJ126" i="5"/>
  <c r="AJ125" i="5"/>
  <c r="AJ124" i="5"/>
  <c r="AJ123" i="5"/>
  <c r="AJ122"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2" i="5"/>
  <c r="AJ47" i="5"/>
  <c r="AV116" i="5" l="1"/>
  <c r="AR116" i="5"/>
  <c r="AN116" i="5"/>
  <c r="AZ116" i="5"/>
  <c r="AJ116" i="5"/>
  <c r="J14" i="4"/>
  <c r="K14" i="4"/>
  <c r="L14" i="4"/>
  <c r="M14" i="4"/>
  <c r="N14" i="4"/>
  <c r="J15" i="4"/>
  <c r="K15" i="4"/>
  <c r="L15" i="4"/>
  <c r="M15" i="4"/>
  <c r="N15" i="4"/>
  <c r="J16" i="4"/>
  <c r="K16" i="4"/>
  <c r="L16" i="4"/>
  <c r="M16" i="4"/>
  <c r="N16" i="4"/>
  <c r="J17" i="4"/>
  <c r="K17" i="4"/>
  <c r="L17" i="4"/>
  <c r="M17" i="4"/>
  <c r="N17" i="4"/>
  <c r="J18" i="4"/>
  <c r="K18" i="4"/>
  <c r="L18" i="4"/>
  <c r="M18" i="4"/>
  <c r="N18" i="4"/>
  <c r="A1" i="9" l="1"/>
  <c r="D175" i="8"/>
  <c r="A44" i="6" l="1"/>
  <c r="O48" i="6" l="1"/>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46" i="6"/>
  <c r="H51" i="6"/>
  <c r="I46" i="6"/>
  <c r="H47" i="6" l="1"/>
  <c r="I47" i="6"/>
  <c r="H48" i="6"/>
  <c r="I48" i="6"/>
  <c r="H49" i="6"/>
  <c r="I49" i="6"/>
  <c r="H50" i="6"/>
  <c r="I50"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46" i="6"/>
  <c r="L6" i="6" l="1"/>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AL48" i="6" s="1"/>
  <c r="Q47" i="6"/>
  <c r="Q46" i="6"/>
  <c r="O47" i="6"/>
  <c r="O49" i="6"/>
  <c r="AL49" i="6" s="1"/>
  <c r="O50" i="6"/>
  <c r="AL50" i="6" s="1"/>
  <c r="O51" i="6"/>
  <c r="AL51" i="6" s="1"/>
  <c r="O52" i="6"/>
  <c r="AL52" i="6" s="1"/>
  <c r="O53" i="6"/>
  <c r="AL53" i="6" s="1"/>
  <c r="O54" i="6"/>
  <c r="AL54" i="6" s="1"/>
  <c r="O55" i="6"/>
  <c r="O56" i="6"/>
  <c r="AL56" i="6" s="1"/>
  <c r="O57" i="6"/>
  <c r="AL57" i="6" s="1"/>
  <c r="O58" i="6"/>
  <c r="AL58" i="6" s="1"/>
  <c r="O59" i="6"/>
  <c r="AL59" i="6" s="1"/>
  <c r="O60" i="6"/>
  <c r="AL60" i="6" s="1"/>
  <c r="O61" i="6"/>
  <c r="O62" i="6"/>
  <c r="O63" i="6"/>
  <c r="O64" i="6"/>
  <c r="O65" i="6"/>
  <c r="O66" i="6"/>
  <c r="O67" i="6"/>
  <c r="O68" i="6"/>
  <c r="AL68" i="6" s="1"/>
  <c r="O69" i="6"/>
  <c r="O70" i="6"/>
  <c r="O71" i="6"/>
  <c r="O72" i="6"/>
  <c r="O73" i="6"/>
  <c r="O74" i="6"/>
  <c r="O75" i="6"/>
  <c r="O76" i="6"/>
  <c r="AL76" i="6" s="1"/>
  <c r="O77" i="6"/>
  <c r="O46" i="6"/>
  <c r="AL46" i="6" s="1"/>
  <c r="AL62" i="6" l="1"/>
  <c r="AL70" i="6"/>
  <c r="AL75" i="6"/>
  <c r="AL66" i="6"/>
  <c r="AL74" i="6"/>
  <c r="AL72" i="6"/>
  <c r="AL64" i="6"/>
  <c r="AL77" i="6"/>
  <c r="AL69" i="6"/>
  <c r="AL73" i="6"/>
  <c r="AL65" i="6"/>
  <c r="AL47" i="6"/>
  <c r="AL55" i="6"/>
  <c r="AL61" i="6"/>
  <c r="AL67" i="6"/>
  <c r="AL71" i="6"/>
  <c r="AL63" i="6"/>
  <c r="T133" i="5"/>
  <c r="L124" i="5" l="1"/>
  <c r="L123" i="5"/>
  <c r="L122" i="5"/>
  <c r="AF137" i="5"/>
  <c r="AF136" i="5"/>
  <c r="AF135" i="5"/>
  <c r="AF134" i="5"/>
  <c r="AF133" i="5"/>
  <c r="AF132" i="5"/>
  <c r="AF131" i="5"/>
  <c r="AF130" i="5"/>
  <c r="AF129" i="5"/>
  <c r="AF128" i="5"/>
  <c r="AF127" i="5"/>
  <c r="AF126" i="5"/>
  <c r="AF125" i="5"/>
  <c r="AF124" i="5"/>
  <c r="AF123" i="5"/>
  <c r="AF122" i="5"/>
  <c r="AB137" i="5"/>
  <c r="AB136" i="5"/>
  <c r="AB135" i="5"/>
  <c r="AB134" i="5"/>
  <c r="AB133" i="5"/>
  <c r="AB132" i="5"/>
  <c r="AB131" i="5"/>
  <c r="AB130" i="5"/>
  <c r="AB129" i="5"/>
  <c r="AB128" i="5"/>
  <c r="AB127" i="5"/>
  <c r="AB126" i="5"/>
  <c r="AB125" i="5"/>
  <c r="AB124" i="5"/>
  <c r="AB123" i="5"/>
  <c r="AB122" i="5"/>
  <c r="X137" i="5"/>
  <c r="X136" i="5"/>
  <c r="X135" i="5"/>
  <c r="X134" i="5"/>
  <c r="X133" i="5"/>
  <c r="X132" i="5"/>
  <c r="X131" i="5"/>
  <c r="X130" i="5"/>
  <c r="X129" i="5"/>
  <c r="X128" i="5"/>
  <c r="X127" i="5"/>
  <c r="X126" i="5"/>
  <c r="X125" i="5"/>
  <c r="X124" i="5"/>
  <c r="X123" i="5"/>
  <c r="X122" i="5"/>
  <c r="T137" i="5"/>
  <c r="T136" i="5"/>
  <c r="T135" i="5"/>
  <c r="T134" i="5"/>
  <c r="T132" i="5"/>
  <c r="T131" i="5"/>
  <c r="T130" i="5"/>
  <c r="T129" i="5"/>
  <c r="T128" i="5"/>
  <c r="T127" i="5"/>
  <c r="T126" i="5"/>
  <c r="T125" i="5"/>
  <c r="T124" i="5"/>
  <c r="T123" i="5"/>
  <c r="T122" i="5"/>
  <c r="P137" i="5"/>
  <c r="P136" i="5"/>
  <c r="P135" i="5"/>
  <c r="P134" i="5"/>
  <c r="P133" i="5"/>
  <c r="P132" i="5"/>
  <c r="P131" i="5"/>
  <c r="P130" i="5"/>
  <c r="P129" i="5"/>
  <c r="P128" i="5"/>
  <c r="P127" i="5"/>
  <c r="P126" i="5"/>
  <c r="P125" i="5"/>
  <c r="P124" i="5"/>
  <c r="P123" i="5"/>
  <c r="P122" i="5"/>
  <c r="L125" i="5"/>
  <c r="L126" i="5"/>
  <c r="BE126" i="5" s="1"/>
  <c r="L127" i="5"/>
  <c r="BE127" i="5" s="1"/>
  <c r="L128" i="5"/>
  <c r="L129" i="5"/>
  <c r="L130" i="5"/>
  <c r="BE130" i="5" s="1"/>
  <c r="L131" i="5"/>
  <c r="BE131" i="5" s="1"/>
  <c r="L132" i="5"/>
  <c r="L133" i="5"/>
  <c r="L134" i="5"/>
  <c r="L135" i="5"/>
  <c r="BE135" i="5" s="1"/>
  <c r="L136" i="5"/>
  <c r="L137"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L83" i="5"/>
  <c r="BE83" i="5" s="1"/>
  <c r="L84" i="5"/>
  <c r="L85" i="5"/>
  <c r="L86" i="5"/>
  <c r="L87" i="5"/>
  <c r="L88" i="5"/>
  <c r="BE88" i="5" s="1"/>
  <c r="L89" i="5"/>
  <c r="BE89" i="5" s="1"/>
  <c r="L90" i="5"/>
  <c r="BE90" i="5" s="1"/>
  <c r="L91" i="5"/>
  <c r="BE91" i="5" s="1"/>
  <c r="L92" i="5"/>
  <c r="L93" i="5"/>
  <c r="L94" i="5"/>
  <c r="L95" i="5"/>
  <c r="L96" i="5"/>
  <c r="BE96" i="5" s="1"/>
  <c r="L97" i="5"/>
  <c r="L98" i="5"/>
  <c r="L99" i="5"/>
  <c r="L100" i="5"/>
  <c r="L101" i="5"/>
  <c r="L102" i="5"/>
  <c r="L103" i="5"/>
  <c r="L104" i="5"/>
  <c r="L105" i="5"/>
  <c r="L106" i="5"/>
  <c r="L107" i="5"/>
  <c r="L108" i="5"/>
  <c r="L109" i="5"/>
  <c r="L110" i="5"/>
  <c r="L111" i="5"/>
  <c r="L112" i="5"/>
  <c r="BE112" i="5" s="1"/>
  <c r="L82" i="5"/>
  <c r="BE82" i="5" s="1"/>
  <c r="H123" i="5"/>
  <c r="H124" i="5"/>
  <c r="H125" i="5"/>
  <c r="H126" i="5"/>
  <c r="H127" i="5"/>
  <c r="H128" i="5"/>
  <c r="H129" i="5"/>
  <c r="H130" i="5"/>
  <c r="H131" i="5"/>
  <c r="H132" i="5"/>
  <c r="H133" i="5"/>
  <c r="H134" i="5"/>
  <c r="H135" i="5"/>
  <c r="H136" i="5"/>
  <c r="H137" i="5"/>
  <c r="H12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82" i="5"/>
  <c r="BE104" i="5" l="1"/>
  <c r="BE107" i="5"/>
  <c r="BE99" i="5"/>
  <c r="BE134" i="5"/>
  <c r="BE95" i="5"/>
  <c r="BE87" i="5"/>
  <c r="BE129" i="5"/>
  <c r="BE94" i="5"/>
  <c r="BE86" i="5"/>
  <c r="BE128" i="5"/>
  <c r="BE93" i="5"/>
  <c r="BE85" i="5"/>
  <c r="BE92" i="5"/>
  <c r="BE84" i="5"/>
  <c r="BE137" i="5"/>
  <c r="BE106" i="5"/>
  <c r="BE98" i="5"/>
  <c r="BE105" i="5"/>
  <c r="BE97" i="5"/>
  <c r="BE111" i="5"/>
  <c r="BE103" i="5"/>
  <c r="BE110" i="5"/>
  <c r="BE102" i="5"/>
  <c r="BE109" i="5"/>
  <c r="BE101" i="5"/>
  <c r="BE108" i="5"/>
  <c r="BE100" i="5"/>
  <c r="BE125" i="5"/>
  <c r="BE122" i="5"/>
  <c r="BE123" i="5"/>
  <c r="BE124" i="5"/>
  <c r="BE136" i="5"/>
  <c r="BE133" i="5"/>
  <c r="BE132" i="5"/>
  <c r="C40" i="11"/>
  <c r="C39" i="11"/>
  <c r="C38" i="11"/>
  <c r="C37" i="11"/>
  <c r="G20" i="11"/>
  <c r="I20" i="11"/>
  <c r="M19" i="11"/>
  <c r="K22" i="11"/>
  <c r="M22" i="11" s="1"/>
  <c r="O22" i="11" s="1"/>
  <c r="K23" i="11"/>
  <c r="M23" i="11" s="1"/>
  <c r="O23" i="11" s="1"/>
  <c r="K21" i="11"/>
  <c r="M21" i="11" s="1"/>
  <c r="O21" i="11" s="1"/>
  <c r="K19" i="11"/>
  <c r="K18" i="11"/>
  <c r="K17" i="11"/>
  <c r="K16" i="11"/>
  <c r="K15" i="11"/>
  <c r="K14" i="11"/>
  <c r="K13" i="11"/>
  <c r="K12" i="11"/>
  <c r="K20" i="11" s="1"/>
  <c r="G9" i="11"/>
  <c r="E9" i="11"/>
  <c r="I6" i="11"/>
  <c r="C6" i="11"/>
  <c r="N50" i="6"/>
  <c r="K51" i="6"/>
  <c r="G47" i="6"/>
  <c r="O10" i="8"/>
  <c r="M10" i="8"/>
  <c r="K10" i="8"/>
  <c r="I10" i="8"/>
  <c r="G10" i="8"/>
  <c r="M47" i="9"/>
  <c r="L47" i="9"/>
  <c r="K47" i="9"/>
  <c r="J47" i="9"/>
  <c r="I47" i="9"/>
  <c r="H47" i="9"/>
  <c r="G47" i="9"/>
  <c r="F47" i="9"/>
  <c r="E47" i="9"/>
  <c r="D47" i="9"/>
  <c r="A2" i="9"/>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AC243" i="8" s="1"/>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AC214" i="8" s="1"/>
  <c r="F215" i="8"/>
  <c r="F216" i="8"/>
  <c r="F217" i="8"/>
  <c r="F218" i="8"/>
  <c r="F219" i="8"/>
  <c r="F220" i="8"/>
  <c r="F221" i="8"/>
  <c r="F222" i="8"/>
  <c r="AC222" i="8" s="1"/>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AC184" i="8" s="1"/>
  <c r="F185" i="8"/>
  <c r="F186" i="8"/>
  <c r="F187" i="8"/>
  <c r="F188" i="8"/>
  <c r="F189" i="8"/>
  <c r="F190" i="8"/>
  <c r="F191" i="8"/>
  <c r="F192" i="8"/>
  <c r="AC192" i="8" s="1"/>
  <c r="F193" i="8"/>
  <c r="F194" i="8"/>
  <c r="F195" i="8"/>
  <c r="F196" i="8"/>
  <c r="F197" i="8"/>
  <c r="F198" i="8"/>
  <c r="F199" i="8"/>
  <c r="F200" i="8"/>
  <c r="F201" i="8"/>
  <c r="F202" i="8"/>
  <c r="F203" i="8"/>
  <c r="F181" i="8"/>
  <c r="A143"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F98" i="8"/>
  <c r="F99" i="8"/>
  <c r="F100" i="8"/>
  <c r="F101" i="8"/>
  <c r="F102" i="8"/>
  <c r="AC102" i="8" s="1"/>
  <c r="F103" i="8"/>
  <c r="AC103" i="8" s="1"/>
  <c r="F104" i="8"/>
  <c r="AC104" i="8" s="1"/>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F82" i="8"/>
  <c r="AC82" i="8" s="1"/>
  <c r="F83" i="8"/>
  <c r="F84" i="8"/>
  <c r="F85" i="8"/>
  <c r="F86" i="8"/>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AC54" i="8" s="1"/>
  <c r="F55" i="8"/>
  <c r="F56" i="8"/>
  <c r="F57" i="8"/>
  <c r="F58" i="8"/>
  <c r="F59" i="8"/>
  <c r="F60" i="8"/>
  <c r="F61" i="8"/>
  <c r="F62" i="8"/>
  <c r="F63" i="8"/>
  <c r="F64" i="8"/>
  <c r="F65" i="8"/>
  <c r="F66" i="8"/>
  <c r="F67" i="8"/>
  <c r="F68" i="8"/>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F15" i="8"/>
  <c r="F16" i="8"/>
  <c r="F17" i="8"/>
  <c r="F18" i="8"/>
  <c r="F19" i="8"/>
  <c r="F20" i="8"/>
  <c r="AC20" i="8" s="1"/>
  <c r="F21" i="8"/>
  <c r="F22" i="8"/>
  <c r="F23" i="8"/>
  <c r="F24" i="8"/>
  <c r="F25" i="8"/>
  <c r="F26" i="8"/>
  <c r="F27" i="8"/>
  <c r="F28" i="8"/>
  <c r="F29" i="8"/>
  <c r="F30" i="8"/>
  <c r="F31" i="8"/>
  <c r="F32" i="8"/>
  <c r="F33" i="8"/>
  <c r="F34" i="8"/>
  <c r="F35" i="8"/>
  <c r="F36" i="8"/>
  <c r="F37" i="8"/>
  <c r="F38" i="8"/>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A78" i="5"/>
  <c r="D271" i="8"/>
  <c r="D225" i="8"/>
  <c r="D205" i="8"/>
  <c r="D136" i="8"/>
  <c r="D90" i="8"/>
  <c r="D70" i="8"/>
  <c r="D40" i="8"/>
  <c r="AC235" i="8" l="1"/>
  <c r="AC168" i="8"/>
  <c r="AC160" i="8"/>
  <c r="AC152" i="8"/>
  <c r="AC110" i="8"/>
  <c r="AD110" i="8" s="1"/>
  <c r="AC167" i="8"/>
  <c r="AC159" i="8"/>
  <c r="AC151" i="8"/>
  <c r="AC241" i="8"/>
  <c r="AC233" i="8"/>
  <c r="AC52" i="8"/>
  <c r="AC14" i="8"/>
  <c r="AC84" i="8"/>
  <c r="AC169" i="8"/>
  <c r="AC161" i="8"/>
  <c r="AD161" i="8" s="1"/>
  <c r="AC153" i="8"/>
  <c r="AD153" i="8" s="1"/>
  <c r="AC186" i="8"/>
  <c r="AC211" i="8"/>
  <c r="AC216" i="8"/>
  <c r="AC22" i="8"/>
  <c r="AC21" i="8"/>
  <c r="AC13" i="8"/>
  <c r="AC46" i="8"/>
  <c r="AC53" i="8"/>
  <c r="AD53" i="8" s="1"/>
  <c r="AC83" i="8"/>
  <c r="AC96" i="8"/>
  <c r="AC185" i="8"/>
  <c r="AC223" i="8"/>
  <c r="AC215" i="8"/>
  <c r="AC242" i="8"/>
  <c r="AC234" i="8"/>
  <c r="AC35" i="8"/>
  <c r="AC19" i="8"/>
  <c r="AC51" i="8"/>
  <c r="AC76" i="8"/>
  <c r="AC81" i="8"/>
  <c r="AC133" i="8"/>
  <c r="AD133" i="8" s="1"/>
  <c r="AC125" i="8"/>
  <c r="AD125" i="8" s="1"/>
  <c r="AC117" i="8"/>
  <c r="AC109" i="8"/>
  <c r="AD109" i="8" s="1"/>
  <c r="AC101" i="8"/>
  <c r="AC147" i="8"/>
  <c r="AC166" i="8"/>
  <c r="AC158" i="8"/>
  <c r="AC150" i="8"/>
  <c r="AC191" i="8"/>
  <c r="AC183" i="8"/>
  <c r="AC221" i="8"/>
  <c r="AD221" i="8" s="1"/>
  <c r="AC213" i="8"/>
  <c r="AC240" i="8"/>
  <c r="AC232" i="8"/>
  <c r="AC18" i="8"/>
  <c r="AC50" i="8"/>
  <c r="AC88" i="8"/>
  <c r="AC80" i="8"/>
  <c r="AD80" i="8" s="1"/>
  <c r="AC132" i="8"/>
  <c r="AD132" i="8" s="1"/>
  <c r="AC124" i="8"/>
  <c r="AC116" i="8"/>
  <c r="AC108" i="8"/>
  <c r="AC100" i="8"/>
  <c r="AC173" i="8"/>
  <c r="AC165" i="8"/>
  <c r="AD165" i="8" s="1"/>
  <c r="AC157" i="8"/>
  <c r="AD157" i="8" s="1"/>
  <c r="AC149" i="8"/>
  <c r="AC190" i="8"/>
  <c r="AC182" i="8"/>
  <c r="AC220" i="8"/>
  <c r="AC212" i="8"/>
  <c r="AC263" i="8"/>
  <c r="AC255" i="8"/>
  <c r="AC247" i="8"/>
  <c r="AD247" i="8" s="1"/>
  <c r="AC239" i="8"/>
  <c r="AC269" i="8"/>
  <c r="AH50" i="6"/>
  <c r="AD50" i="6"/>
  <c r="AJ50" i="6"/>
  <c r="AF50" i="6"/>
  <c r="AB50" i="6"/>
  <c r="AC33" i="8"/>
  <c r="AC17" i="8"/>
  <c r="AC65" i="8"/>
  <c r="AC57" i="8"/>
  <c r="AD57" i="8" s="1"/>
  <c r="AC49" i="8"/>
  <c r="AD49" i="8" s="1"/>
  <c r="AC87" i="8"/>
  <c r="AC79" i="8"/>
  <c r="AC131" i="8"/>
  <c r="AD131" i="8" s="1"/>
  <c r="AC123" i="8"/>
  <c r="AD123" i="8" s="1"/>
  <c r="AC115" i="8"/>
  <c r="AD115" i="8" s="1"/>
  <c r="AC107" i="8"/>
  <c r="AC99" i="8"/>
  <c r="AC172" i="8"/>
  <c r="AD172" i="8" s="1"/>
  <c r="AC164" i="8"/>
  <c r="AC156" i="8"/>
  <c r="AC148" i="8"/>
  <c r="AC197" i="8"/>
  <c r="AD197" i="8" s="1"/>
  <c r="AC189" i="8"/>
  <c r="AD189" i="8" s="1"/>
  <c r="AC219" i="8"/>
  <c r="AC238" i="8"/>
  <c r="AC32" i="8"/>
  <c r="AC24" i="8"/>
  <c r="AC16" i="8"/>
  <c r="AC64" i="8"/>
  <c r="AC56" i="8"/>
  <c r="AC48" i="8"/>
  <c r="AD48" i="8" s="1"/>
  <c r="AC86" i="8"/>
  <c r="AC78" i="8"/>
  <c r="AC130" i="8"/>
  <c r="AC122" i="8"/>
  <c r="AC114" i="8"/>
  <c r="AC106" i="8"/>
  <c r="AD106" i="8" s="1"/>
  <c r="AC98" i="8"/>
  <c r="AD98" i="8" s="1"/>
  <c r="AC171" i="8"/>
  <c r="AC163" i="8"/>
  <c r="AC155" i="8"/>
  <c r="AC181" i="8"/>
  <c r="AC196" i="8"/>
  <c r="AC188" i="8"/>
  <c r="AC218" i="8"/>
  <c r="AC231" i="8"/>
  <c r="AC261" i="8"/>
  <c r="AD261" i="8" s="1"/>
  <c r="AC253" i="8"/>
  <c r="AC245" i="8"/>
  <c r="AC237" i="8"/>
  <c r="O19" i="11"/>
  <c r="Q19" i="11" s="1"/>
  <c r="C36" i="11" s="1"/>
  <c r="AC12" i="8"/>
  <c r="AC23" i="8"/>
  <c r="AC15" i="8"/>
  <c r="AC55" i="8"/>
  <c r="AC47" i="8"/>
  <c r="AC85" i="8"/>
  <c r="AC77" i="8"/>
  <c r="AC105" i="8"/>
  <c r="AC97" i="8"/>
  <c r="AC170" i="8"/>
  <c r="AD170" i="8" s="1"/>
  <c r="AC162" i="8"/>
  <c r="AD162" i="8" s="1"/>
  <c r="AC154" i="8"/>
  <c r="AC203" i="8"/>
  <c r="AC195" i="8"/>
  <c r="AC187" i="8"/>
  <c r="AC217" i="8"/>
  <c r="AC244" i="8"/>
  <c r="AC236" i="8"/>
  <c r="AC268" i="8"/>
  <c r="AD268" i="8" s="1"/>
  <c r="AC260" i="8"/>
  <c r="AC252" i="8"/>
  <c r="AC267" i="8"/>
  <c r="AC259" i="8"/>
  <c r="AC251" i="8"/>
  <c r="AC266" i="8"/>
  <c r="AC258" i="8"/>
  <c r="AC250" i="8"/>
  <c r="AC265" i="8"/>
  <c r="AC257" i="8"/>
  <c r="AC249" i="8"/>
  <c r="AC264" i="8"/>
  <c r="AD264" i="8" s="1"/>
  <c r="AC256" i="8"/>
  <c r="AC248" i="8"/>
  <c r="AD248" i="8" s="1"/>
  <c r="AC262" i="8"/>
  <c r="AD262" i="8" s="1"/>
  <c r="AC254" i="8"/>
  <c r="AD254" i="8" s="1"/>
  <c r="AC246" i="8"/>
  <c r="AD246" i="8" s="1"/>
  <c r="AC202" i="8"/>
  <c r="AC194" i="8"/>
  <c r="AC201" i="8"/>
  <c r="AC193" i="8"/>
  <c r="AD193" i="8" s="1"/>
  <c r="AC200" i="8"/>
  <c r="AC199" i="8"/>
  <c r="AD199" i="8" s="1"/>
  <c r="AC198" i="8"/>
  <c r="AD198" i="8" s="1"/>
  <c r="AC129" i="8"/>
  <c r="AD129" i="8" s="1"/>
  <c r="AC121" i="8"/>
  <c r="AC113" i="8"/>
  <c r="AC128" i="8"/>
  <c r="AC120" i="8"/>
  <c r="AC112" i="8"/>
  <c r="AC127" i="8"/>
  <c r="AC119" i="8"/>
  <c r="AC111" i="8"/>
  <c r="AC134" i="8"/>
  <c r="AC126" i="8"/>
  <c r="AD126" i="8" s="1"/>
  <c r="AC118" i="8"/>
  <c r="AC63" i="8"/>
  <c r="AD63" i="8" s="1"/>
  <c r="AC62" i="8"/>
  <c r="AC61" i="8"/>
  <c r="AC68" i="8"/>
  <c r="AC60" i="8"/>
  <c r="AC67" i="8"/>
  <c r="AC59" i="8"/>
  <c r="AC66" i="8"/>
  <c r="AC58" i="8"/>
  <c r="AC31" i="8"/>
  <c r="AC38" i="8"/>
  <c r="AC30" i="8"/>
  <c r="AC37" i="8"/>
  <c r="AC29" i="8"/>
  <c r="AC36" i="8"/>
  <c r="AC28" i="8"/>
  <c r="AC27" i="8"/>
  <c r="AC34" i="8"/>
  <c r="AC26" i="8"/>
  <c r="AC25" i="8"/>
  <c r="B13" i="9"/>
  <c r="E15" i="11" s="1"/>
  <c r="M15" i="11" s="1"/>
  <c r="B15" i="9"/>
  <c r="E16" i="11" s="1"/>
  <c r="M16" i="11" s="1"/>
  <c r="O16" i="11" s="1"/>
  <c r="F70" i="8"/>
  <c r="B11" i="9"/>
  <c r="E14" i="11" s="1"/>
  <c r="B9" i="9"/>
  <c r="E13" i="11" s="1"/>
  <c r="H70" i="8"/>
  <c r="D11" i="9" s="1"/>
  <c r="AD65" i="8"/>
  <c r="AD160" i="8"/>
  <c r="AD233" i="8"/>
  <c r="F136" i="8"/>
  <c r="AD152" i="8"/>
  <c r="AD252" i="8"/>
  <c r="AD186" i="8"/>
  <c r="F225" i="8"/>
  <c r="AD184" i="8"/>
  <c r="AD203" i="8"/>
  <c r="AD220" i="8"/>
  <c r="AD234" i="8"/>
  <c r="AD257" i="8"/>
  <c r="AD166" i="8"/>
  <c r="AD191" i="8"/>
  <c r="AD214" i="8"/>
  <c r="AD154" i="8"/>
  <c r="AD158" i="8"/>
  <c r="AD163" i="8"/>
  <c r="AD173" i="8"/>
  <c r="AD217" i="8"/>
  <c r="AD232" i="8"/>
  <c r="AD243" i="8"/>
  <c r="AD253" i="8"/>
  <c r="AD263" i="8"/>
  <c r="AD194" i="8"/>
  <c r="AD218" i="8"/>
  <c r="AD187" i="8"/>
  <c r="AD190" i="8"/>
  <c r="AD216" i="8"/>
  <c r="AD256" i="8"/>
  <c r="F271" i="8"/>
  <c r="AD223" i="8"/>
  <c r="AD244" i="8"/>
  <c r="AD168" i="8"/>
  <c r="AD202" i="8"/>
  <c r="AD241" i="8"/>
  <c r="AD245" i="8"/>
  <c r="F175" i="8"/>
  <c r="AD222" i="8"/>
  <c r="AD164" i="8"/>
  <c r="AD238" i="8"/>
  <c r="AD236" i="8"/>
  <c r="AD242" i="8"/>
  <c r="AD269" i="8"/>
  <c r="AD213" i="8"/>
  <c r="AD237" i="8"/>
  <c r="F205" i="8"/>
  <c r="AD116" i="8"/>
  <c r="AD113" i="8"/>
  <c r="AD114" i="8"/>
  <c r="AD122" i="8"/>
  <c r="AD118" i="8"/>
  <c r="AD105" i="8"/>
  <c r="AD130" i="8"/>
  <c r="AD101" i="8"/>
  <c r="AD107" i="8"/>
  <c r="AD102" i="8"/>
  <c r="AD124" i="8"/>
  <c r="AD77" i="8"/>
  <c r="AD85" i="8"/>
  <c r="F90" i="8"/>
  <c r="AD78" i="8"/>
  <c r="AD86" i="8"/>
  <c r="AD88" i="8"/>
  <c r="AD81" i="8"/>
  <c r="AD82" i="8"/>
  <c r="AD64" i="8"/>
  <c r="AD61" i="8"/>
  <c r="AD55" i="8"/>
  <c r="AE33" i="9" l="1"/>
  <c r="AE35" i="9"/>
  <c r="AE31" i="9"/>
  <c r="AE29" i="9"/>
  <c r="AD31" i="9"/>
  <c r="C31" i="9"/>
  <c r="C11" i="9" s="1"/>
  <c r="Q16" i="11"/>
  <c r="C33" i="11" s="1"/>
  <c r="C33" i="9"/>
  <c r="C13" i="9" s="1"/>
  <c r="AD33" i="9"/>
  <c r="AD35" i="9"/>
  <c r="C35" i="9"/>
  <c r="C15" i="9" s="1"/>
  <c r="O15" i="11"/>
  <c r="Q15" i="11" s="1"/>
  <c r="C32" i="11" s="1"/>
  <c r="M13" i="11"/>
  <c r="O13" i="11" s="1"/>
  <c r="M14" i="11"/>
  <c r="O14" i="11" s="1"/>
  <c r="AD104" i="8"/>
  <c r="AD103" i="8"/>
  <c r="AD265" i="8"/>
  <c r="AD167" i="8"/>
  <c r="AD266" i="8"/>
  <c r="AD192" i="8"/>
  <c r="AD159" i="8"/>
  <c r="AD155" i="8"/>
  <c r="AD255" i="8"/>
  <c r="AD200" i="8"/>
  <c r="AD196" i="8"/>
  <c r="AD267" i="8"/>
  <c r="AD171" i="8"/>
  <c r="AD212" i="8"/>
  <c r="AD183" i="8"/>
  <c r="AD185" i="8"/>
  <c r="AD169" i="8"/>
  <c r="AD249" i="8"/>
  <c r="L271" i="8"/>
  <c r="I15" i="9" s="1"/>
  <c r="AD259" i="8"/>
  <c r="H271" i="8"/>
  <c r="E15" i="9" s="1"/>
  <c r="AD235" i="8"/>
  <c r="AD251" i="8"/>
  <c r="AD201" i="8"/>
  <c r="AD156" i="8"/>
  <c r="AD151" i="8"/>
  <c r="H175" i="8"/>
  <c r="E9" i="9" s="1"/>
  <c r="AD148" i="8"/>
  <c r="AD239" i="8"/>
  <c r="AD150" i="8"/>
  <c r="AD188" i="8"/>
  <c r="AD195" i="8"/>
  <c r="AD219" i="8"/>
  <c r="AD215" i="8"/>
  <c r="AD258" i="8"/>
  <c r="AD240" i="8"/>
  <c r="J205" i="8"/>
  <c r="G11" i="9" s="1"/>
  <c r="AD260" i="8"/>
  <c r="L175" i="8"/>
  <c r="J271" i="8"/>
  <c r="G15" i="9" s="1"/>
  <c r="H225" i="8"/>
  <c r="E13" i="9" s="1"/>
  <c r="AD149" i="8"/>
  <c r="AD250" i="8"/>
  <c r="AD182" i="8"/>
  <c r="H205" i="8"/>
  <c r="E11" i="9" s="1"/>
  <c r="L205" i="8"/>
  <c r="I11" i="9" s="1"/>
  <c r="J175" i="8"/>
  <c r="G9" i="9" s="1"/>
  <c r="AD97" i="8"/>
  <c r="H136" i="8"/>
  <c r="D15" i="9" s="1"/>
  <c r="J136" i="8"/>
  <c r="F15" i="9" s="1"/>
  <c r="AD128" i="8"/>
  <c r="AD134" i="8"/>
  <c r="AD112" i="8"/>
  <c r="AD111" i="8"/>
  <c r="AD121" i="8"/>
  <c r="AD117" i="8"/>
  <c r="AD119" i="8"/>
  <c r="AD120" i="8"/>
  <c r="AD79" i="8"/>
  <c r="AD83" i="8"/>
  <c r="AD100" i="8"/>
  <c r="AD127" i="8"/>
  <c r="L136" i="8"/>
  <c r="H15" i="9" s="1"/>
  <c r="AD99" i="8"/>
  <c r="AD108" i="8"/>
  <c r="AD59" i="8"/>
  <c r="AD67" i="8"/>
  <c r="H90" i="8"/>
  <c r="D13" i="9" s="1"/>
  <c r="AD87" i="8"/>
  <c r="AD84" i="8"/>
  <c r="AD47" i="8"/>
  <c r="AD68" i="8"/>
  <c r="AD56" i="8"/>
  <c r="AD54" i="8"/>
  <c r="AD52" i="8"/>
  <c r="AD66" i="8"/>
  <c r="AD58" i="8"/>
  <c r="AD50" i="8"/>
  <c r="AD60" i="8"/>
  <c r="AD51" i="8"/>
  <c r="J70" i="8"/>
  <c r="F11" i="9" s="1"/>
  <c r="AD62" i="8"/>
  <c r="AD38" i="8"/>
  <c r="AD37" i="8"/>
  <c r="AD36" i="8"/>
  <c r="I9" i="9" l="1"/>
  <c r="Q14" i="11"/>
  <c r="C31" i="11" s="1"/>
  <c r="Q13" i="11"/>
  <c r="C30" i="11" s="1"/>
  <c r="P205" i="8"/>
  <c r="M11" i="9" s="1"/>
  <c r="N205" i="8"/>
  <c r="K11" i="9" s="1"/>
  <c r="N175" i="8"/>
  <c r="K9" i="9" s="1"/>
  <c r="P175" i="8"/>
  <c r="M9" i="9" s="1"/>
  <c r="P271" i="8"/>
  <c r="M15" i="9" s="1"/>
  <c r="N271" i="8"/>
  <c r="K15" i="9" s="1"/>
  <c r="J225" i="8"/>
  <c r="G13" i="9" s="1"/>
  <c r="N136" i="8"/>
  <c r="J15" i="9" s="1"/>
  <c r="J90" i="8"/>
  <c r="F13" i="9" s="1"/>
  <c r="L70" i="8"/>
  <c r="H11" i="9" s="1"/>
  <c r="AC205" i="8" l="1"/>
  <c r="AD205" i="8" s="1"/>
  <c r="AC175" i="8"/>
  <c r="AD175" i="8" s="1"/>
  <c r="AC271" i="8"/>
  <c r="AD271" i="8" s="1"/>
  <c r="AD181" i="8"/>
  <c r="AD147" i="8"/>
  <c r="AD231" i="8"/>
  <c r="L225" i="8"/>
  <c r="P136" i="8"/>
  <c r="AC136" i="8" s="1"/>
  <c r="L90" i="8"/>
  <c r="H13" i="9" s="1"/>
  <c r="P70" i="8"/>
  <c r="L11" i="9" s="1"/>
  <c r="N70" i="8"/>
  <c r="J11" i="9" s="1"/>
  <c r="Y11" i="9" s="1"/>
  <c r="I13" i="9" l="1"/>
  <c r="AC70" i="8"/>
  <c r="AD70" i="8" s="1"/>
  <c r="Z11" i="9"/>
  <c r="AD136" i="8"/>
  <c r="L15" i="9"/>
  <c r="Y15" i="9" s="1"/>
  <c r="N225" i="8"/>
  <c r="K13" i="9" s="1"/>
  <c r="P225" i="8"/>
  <c r="M13" i="9" s="1"/>
  <c r="Y13" i="9" s="1"/>
  <c r="AD96" i="8"/>
  <c r="P90" i="8"/>
  <c r="L13" i="9" s="1"/>
  <c r="N90" i="8"/>
  <c r="J13" i="9" s="1"/>
  <c r="AD46" i="8"/>
  <c r="AC225" i="8" l="1"/>
  <c r="AD225" i="8" s="1"/>
  <c r="AC90" i="8"/>
  <c r="AD90" i="8" s="1"/>
  <c r="Z13" i="9"/>
  <c r="Z15" i="9"/>
  <c r="AD211" i="8"/>
  <c r="AD76" i="8"/>
  <c r="E10" i="8" l="1"/>
  <c r="A8" i="8"/>
  <c r="K46" i="6"/>
  <c r="K47" i="6"/>
  <c r="K48" i="6"/>
  <c r="K49" i="6"/>
  <c r="L49" i="6" s="1"/>
  <c r="K50" i="6"/>
  <c r="K52" i="6"/>
  <c r="K53" i="6"/>
  <c r="K54" i="6"/>
  <c r="K55" i="6"/>
  <c r="K56" i="6"/>
  <c r="K57" i="6"/>
  <c r="K58" i="6"/>
  <c r="K59" i="6"/>
  <c r="K60" i="6"/>
  <c r="K61" i="6"/>
  <c r="K62" i="6"/>
  <c r="K63" i="6"/>
  <c r="K64" i="6"/>
  <c r="K65" i="6"/>
  <c r="K66" i="6"/>
  <c r="K67" i="6"/>
  <c r="K68" i="6"/>
  <c r="K69" i="6"/>
  <c r="K70" i="6"/>
  <c r="K71" i="6"/>
  <c r="K72" i="6"/>
  <c r="K73" i="6"/>
  <c r="K74" i="6"/>
  <c r="K75" i="6"/>
  <c r="K76" i="6"/>
  <c r="K77" i="6"/>
  <c r="J47" i="6"/>
  <c r="J48" i="6"/>
  <c r="J49" i="6"/>
  <c r="J50" i="6"/>
  <c r="J51" i="6"/>
  <c r="L51" i="6" s="1"/>
  <c r="J52" i="6"/>
  <c r="J53" i="6"/>
  <c r="J54" i="6"/>
  <c r="L54" i="6" s="1"/>
  <c r="J55" i="6"/>
  <c r="J56" i="6"/>
  <c r="J57" i="6"/>
  <c r="J58" i="6"/>
  <c r="J59" i="6"/>
  <c r="J60" i="6"/>
  <c r="J61" i="6"/>
  <c r="J62" i="6"/>
  <c r="J63" i="6"/>
  <c r="J64" i="6"/>
  <c r="J65" i="6"/>
  <c r="J66" i="6"/>
  <c r="J67" i="6"/>
  <c r="J68" i="6"/>
  <c r="J69" i="6"/>
  <c r="J70" i="6"/>
  <c r="J71" i="6"/>
  <c r="J72" i="6"/>
  <c r="J73" i="6"/>
  <c r="J74" i="6"/>
  <c r="J75" i="6"/>
  <c r="J76" i="6"/>
  <c r="J77" i="6"/>
  <c r="J46" i="6"/>
  <c r="C46" i="6"/>
  <c r="D46" i="6"/>
  <c r="E46" i="6"/>
  <c r="F46" i="6"/>
  <c r="G46" i="6"/>
  <c r="C47" i="6"/>
  <c r="D47" i="6"/>
  <c r="E47" i="6"/>
  <c r="F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46" i="6"/>
  <c r="N77" i="6"/>
  <c r="N76" i="6"/>
  <c r="N75" i="6"/>
  <c r="N74" i="6"/>
  <c r="N73" i="6"/>
  <c r="N72" i="6"/>
  <c r="N71" i="6"/>
  <c r="L71" i="6"/>
  <c r="N70" i="6"/>
  <c r="N69" i="6"/>
  <c r="N68" i="6"/>
  <c r="N67" i="6"/>
  <c r="N66" i="6"/>
  <c r="N65" i="6"/>
  <c r="N64" i="6"/>
  <c r="N63" i="6"/>
  <c r="N62" i="6"/>
  <c r="N61" i="6"/>
  <c r="N60" i="6"/>
  <c r="N59" i="6"/>
  <c r="N58" i="6"/>
  <c r="N57" i="6"/>
  <c r="N56" i="6"/>
  <c r="L56" i="6"/>
  <c r="N55" i="6"/>
  <c r="L55" i="6"/>
  <c r="N54" i="6"/>
  <c r="N53" i="6"/>
  <c r="N52" i="6"/>
  <c r="N51" i="6"/>
  <c r="Z50" i="6"/>
  <c r="L50" i="6"/>
  <c r="N49" i="6"/>
  <c r="N48" i="6"/>
  <c r="L48" i="6"/>
  <c r="N47" i="6"/>
  <c r="L47" i="6"/>
  <c r="N46" i="6"/>
  <c r="L46" i="6"/>
  <c r="L37" i="6"/>
  <c r="N37" i="6"/>
  <c r="L8" i="6"/>
  <c r="N8" i="6"/>
  <c r="L9" i="6"/>
  <c r="N9" i="6"/>
  <c r="L10" i="6"/>
  <c r="N10" i="6"/>
  <c r="L11" i="6"/>
  <c r="N11" i="6"/>
  <c r="L12" i="6"/>
  <c r="N12" i="6"/>
  <c r="L13" i="6"/>
  <c r="N13" i="6"/>
  <c r="L14" i="6"/>
  <c r="N14" i="6"/>
  <c r="L15" i="6"/>
  <c r="N15" i="6"/>
  <c r="L16" i="6"/>
  <c r="N16" i="6"/>
  <c r="L17" i="6"/>
  <c r="N17" i="6"/>
  <c r="L18" i="6"/>
  <c r="N18" i="6"/>
  <c r="L19" i="6"/>
  <c r="N19" i="6"/>
  <c r="L20" i="6"/>
  <c r="N20" i="6"/>
  <c r="L21" i="6"/>
  <c r="N21" i="6"/>
  <c r="L22" i="6"/>
  <c r="N22" i="6"/>
  <c r="L23" i="6"/>
  <c r="N23" i="6"/>
  <c r="L24" i="6"/>
  <c r="N24" i="6"/>
  <c r="L25" i="6"/>
  <c r="N25" i="6"/>
  <c r="L26" i="6"/>
  <c r="N26" i="6"/>
  <c r="L27" i="6"/>
  <c r="N27" i="6"/>
  <c r="L28" i="6"/>
  <c r="N28" i="6"/>
  <c r="L29" i="6"/>
  <c r="N29" i="6"/>
  <c r="L30" i="6"/>
  <c r="N30" i="6"/>
  <c r="L31" i="6"/>
  <c r="N31" i="6"/>
  <c r="L32" i="6"/>
  <c r="N32" i="6"/>
  <c r="L33" i="6"/>
  <c r="N33" i="6"/>
  <c r="L34" i="6"/>
  <c r="N34" i="6"/>
  <c r="L35" i="6"/>
  <c r="N35" i="6"/>
  <c r="L36" i="6"/>
  <c r="N36" i="6"/>
  <c r="L63" i="6" l="1"/>
  <c r="L75" i="6"/>
  <c r="L67" i="6"/>
  <c r="L59" i="6"/>
  <c r="AJ46" i="6"/>
  <c r="AH46" i="6"/>
  <c r="AF46" i="6"/>
  <c r="AB46" i="6"/>
  <c r="AD46" i="6"/>
  <c r="Z47" i="6"/>
  <c r="AF47" i="6"/>
  <c r="AB47" i="6"/>
  <c r="AD47" i="6"/>
  <c r="AH47" i="6"/>
  <c r="AJ47" i="6"/>
  <c r="L70" i="6"/>
  <c r="L62" i="6"/>
  <c r="V56" i="6"/>
  <c r="AD56" i="6"/>
  <c r="AF56" i="6"/>
  <c r="AH56" i="6"/>
  <c r="AJ56" i="6"/>
  <c r="AB56" i="6"/>
  <c r="Z51" i="6"/>
  <c r="AD51" i="6"/>
  <c r="AB51" i="6"/>
  <c r="AF51" i="6"/>
  <c r="AH51" i="6"/>
  <c r="AJ51" i="6"/>
  <c r="R57" i="6"/>
  <c r="AF57" i="6"/>
  <c r="AJ57" i="6"/>
  <c r="AD57" i="6"/>
  <c r="AH57" i="6"/>
  <c r="AB57" i="6"/>
  <c r="V52" i="6"/>
  <c r="AD52" i="6"/>
  <c r="AB52" i="6"/>
  <c r="AF52" i="6"/>
  <c r="AJ52" i="6"/>
  <c r="AH52" i="6"/>
  <c r="Z58" i="6"/>
  <c r="AJ58" i="6"/>
  <c r="AH58" i="6"/>
  <c r="AB58" i="6"/>
  <c r="AF58" i="6"/>
  <c r="AD58" i="6"/>
  <c r="R53" i="6"/>
  <c r="AJ53" i="6"/>
  <c r="AF53" i="6"/>
  <c r="AH53" i="6"/>
  <c r="AB53" i="6"/>
  <c r="AD53" i="6"/>
  <c r="Z54" i="6"/>
  <c r="AB54" i="6"/>
  <c r="AD54" i="6"/>
  <c r="AJ54" i="6"/>
  <c r="AH54" i="6"/>
  <c r="AF54" i="6"/>
  <c r="V48" i="6"/>
  <c r="AD48" i="6"/>
  <c r="AB48" i="6"/>
  <c r="AF48" i="6"/>
  <c r="AJ48" i="6"/>
  <c r="AH48" i="6"/>
  <c r="R49" i="6"/>
  <c r="AF49" i="6"/>
  <c r="AJ49" i="6"/>
  <c r="AD49" i="6"/>
  <c r="AB49" i="6"/>
  <c r="AH49" i="6"/>
  <c r="Z55" i="6"/>
  <c r="AD55" i="6"/>
  <c r="AF55" i="6"/>
  <c r="AJ55" i="6"/>
  <c r="AB55" i="6"/>
  <c r="AH55" i="6"/>
  <c r="V72" i="6"/>
  <c r="AF72" i="6"/>
  <c r="AH72" i="6"/>
  <c r="AB72" i="6"/>
  <c r="AJ72" i="6"/>
  <c r="AD72" i="6"/>
  <c r="T31" i="6"/>
  <c r="AF31" i="6"/>
  <c r="AH31" i="6"/>
  <c r="AB31" i="6"/>
  <c r="AD31" i="6"/>
  <c r="AJ31" i="6"/>
  <c r="P11" i="6"/>
  <c r="AJ11" i="6"/>
  <c r="AH11" i="6"/>
  <c r="AD11" i="6"/>
  <c r="AF11" i="6"/>
  <c r="AB11" i="6"/>
  <c r="R61" i="6"/>
  <c r="AF61" i="6"/>
  <c r="AD61" i="6"/>
  <c r="AB61" i="6"/>
  <c r="AJ61" i="6"/>
  <c r="AH61" i="6"/>
  <c r="Z67" i="6"/>
  <c r="AD67" i="6"/>
  <c r="AF67" i="6"/>
  <c r="AJ67" i="6"/>
  <c r="AB67" i="6"/>
  <c r="AH67" i="6"/>
  <c r="Z74" i="6"/>
  <c r="AJ74" i="6"/>
  <c r="AD74" i="6"/>
  <c r="AH74" i="6"/>
  <c r="AF74" i="6"/>
  <c r="AB74" i="6"/>
  <c r="Z66" i="6"/>
  <c r="AF66" i="6"/>
  <c r="AB66" i="6"/>
  <c r="AJ66" i="6"/>
  <c r="AD66" i="6"/>
  <c r="AH66" i="6"/>
  <c r="P19" i="6"/>
  <c r="AJ19" i="6"/>
  <c r="AH19" i="6"/>
  <c r="AD19" i="6"/>
  <c r="AB19" i="6"/>
  <c r="AF19" i="6"/>
  <c r="P30" i="6"/>
  <c r="AJ30" i="6"/>
  <c r="AH30" i="6"/>
  <c r="AD30" i="6"/>
  <c r="AF30" i="6"/>
  <c r="AB30" i="6"/>
  <c r="P22" i="6"/>
  <c r="AJ22" i="6"/>
  <c r="AH22" i="6"/>
  <c r="AD22" i="6"/>
  <c r="AF22" i="6"/>
  <c r="AB22" i="6"/>
  <c r="P18" i="6"/>
  <c r="AB18" i="6"/>
  <c r="AJ18" i="6"/>
  <c r="AH18" i="6"/>
  <c r="AD18" i="6"/>
  <c r="AF18" i="6"/>
  <c r="P14" i="6"/>
  <c r="AJ14" i="6"/>
  <c r="AH14" i="6"/>
  <c r="AD14" i="6"/>
  <c r="AF14" i="6"/>
  <c r="AB14" i="6"/>
  <c r="P10" i="6"/>
  <c r="AB10" i="6"/>
  <c r="AJ10" i="6"/>
  <c r="AH10" i="6"/>
  <c r="AD10" i="6"/>
  <c r="AF10" i="6"/>
  <c r="Z62" i="6"/>
  <c r="AJ62" i="6"/>
  <c r="AF62" i="6"/>
  <c r="AD62" i="6"/>
  <c r="AH62" i="6"/>
  <c r="AB62" i="6"/>
  <c r="V68" i="6"/>
  <c r="AD68" i="6"/>
  <c r="AB68" i="6"/>
  <c r="AJ68" i="6"/>
  <c r="AH68" i="6"/>
  <c r="AF68" i="6"/>
  <c r="Z75" i="6"/>
  <c r="AD75" i="6"/>
  <c r="AF75" i="6"/>
  <c r="AB75" i="6"/>
  <c r="AH75" i="6"/>
  <c r="AJ75" i="6"/>
  <c r="P23" i="6"/>
  <c r="AF23" i="6"/>
  <c r="AD23" i="6"/>
  <c r="AJ23" i="6"/>
  <c r="AB23" i="6"/>
  <c r="AH23" i="6"/>
  <c r="T34" i="6"/>
  <c r="AB34" i="6"/>
  <c r="AJ34" i="6"/>
  <c r="AH34" i="6"/>
  <c r="AD34" i="6"/>
  <c r="AF34" i="6"/>
  <c r="P26" i="6"/>
  <c r="AB26" i="6"/>
  <c r="AJ26" i="6"/>
  <c r="AH26" i="6"/>
  <c r="AD26" i="6"/>
  <c r="AF26" i="6"/>
  <c r="R69" i="6"/>
  <c r="AF69" i="6"/>
  <c r="AH69" i="6"/>
  <c r="AJ69" i="6"/>
  <c r="AD69" i="6"/>
  <c r="AB69" i="6"/>
  <c r="V76" i="6"/>
  <c r="AB76" i="6"/>
  <c r="AD76" i="6"/>
  <c r="AF76" i="6"/>
  <c r="AJ76" i="6"/>
  <c r="AH76" i="6"/>
  <c r="P15" i="6"/>
  <c r="AF15" i="6"/>
  <c r="AH15" i="6"/>
  <c r="AB15" i="6"/>
  <c r="AD15" i="6"/>
  <c r="AJ15" i="6"/>
  <c r="R73" i="6"/>
  <c r="AD73" i="6"/>
  <c r="AH73" i="6"/>
  <c r="AB73" i="6"/>
  <c r="AJ73" i="6"/>
  <c r="AF73" i="6"/>
  <c r="T33" i="6"/>
  <c r="AF33" i="6"/>
  <c r="AB33" i="6"/>
  <c r="AJ33" i="6"/>
  <c r="AH33" i="6"/>
  <c r="AD33" i="6"/>
  <c r="P29" i="6"/>
  <c r="AJ29" i="6"/>
  <c r="AH29" i="6"/>
  <c r="AD29" i="6"/>
  <c r="AF29" i="6"/>
  <c r="AB29" i="6"/>
  <c r="P25" i="6"/>
  <c r="AB25" i="6"/>
  <c r="AF25" i="6"/>
  <c r="AJ25" i="6"/>
  <c r="AH25" i="6"/>
  <c r="AD25" i="6"/>
  <c r="P21" i="6"/>
  <c r="AJ21" i="6"/>
  <c r="AH21" i="6"/>
  <c r="AD21" i="6"/>
  <c r="AF21" i="6"/>
  <c r="AB21" i="6"/>
  <c r="P17" i="6"/>
  <c r="AB17" i="6"/>
  <c r="AJ17" i="6"/>
  <c r="AH17" i="6"/>
  <c r="AD17" i="6"/>
  <c r="AF17" i="6"/>
  <c r="P13" i="6"/>
  <c r="AJ13" i="6"/>
  <c r="AH13" i="6"/>
  <c r="AD13" i="6"/>
  <c r="AF13" i="6"/>
  <c r="AB13" i="6"/>
  <c r="P9" i="6"/>
  <c r="AB9" i="6"/>
  <c r="AF9" i="6"/>
  <c r="AJ9" i="6"/>
  <c r="AH9" i="6"/>
  <c r="AD9" i="6"/>
  <c r="Z63" i="6"/>
  <c r="AD63" i="6"/>
  <c r="AF63" i="6"/>
  <c r="AH63" i="6"/>
  <c r="AB63" i="6"/>
  <c r="AJ63" i="6"/>
  <c r="Z70" i="6"/>
  <c r="AH70" i="6"/>
  <c r="AF70" i="6"/>
  <c r="AB70" i="6"/>
  <c r="AD70" i="6"/>
  <c r="AJ70" i="6"/>
  <c r="R77" i="6"/>
  <c r="AJ77" i="6"/>
  <c r="AD77" i="6"/>
  <c r="AB77" i="6"/>
  <c r="AH77" i="6"/>
  <c r="AF77" i="6"/>
  <c r="P27" i="6"/>
  <c r="AJ27" i="6"/>
  <c r="AH27" i="6"/>
  <c r="AD27" i="6"/>
  <c r="AF27" i="6"/>
  <c r="AB27" i="6"/>
  <c r="V60" i="6"/>
  <c r="AD60" i="6"/>
  <c r="AF60" i="6"/>
  <c r="AH60" i="6"/>
  <c r="AJ60" i="6"/>
  <c r="AB60" i="6"/>
  <c r="V64" i="6"/>
  <c r="AF64" i="6"/>
  <c r="AD64" i="6"/>
  <c r="AB64" i="6"/>
  <c r="AJ64" i="6"/>
  <c r="AH64" i="6"/>
  <c r="Z59" i="6"/>
  <c r="AD59" i="6"/>
  <c r="AF59" i="6"/>
  <c r="AB59" i="6"/>
  <c r="AJ59" i="6"/>
  <c r="AH59" i="6"/>
  <c r="T35" i="6"/>
  <c r="AJ35" i="6"/>
  <c r="AH35" i="6"/>
  <c r="AD35" i="6"/>
  <c r="AF35" i="6"/>
  <c r="AB35" i="6"/>
  <c r="P37" i="6"/>
  <c r="AJ37" i="6"/>
  <c r="AH37" i="6"/>
  <c r="AD37" i="6"/>
  <c r="AF37" i="6"/>
  <c r="AB37" i="6"/>
  <c r="T36" i="6"/>
  <c r="AJ36" i="6"/>
  <c r="AH36" i="6"/>
  <c r="AD36" i="6"/>
  <c r="AF36" i="6"/>
  <c r="AB36" i="6"/>
  <c r="T32" i="6"/>
  <c r="AH32" i="6"/>
  <c r="AD32" i="6"/>
  <c r="AB32" i="6"/>
  <c r="AF32" i="6"/>
  <c r="AJ32" i="6"/>
  <c r="P28" i="6"/>
  <c r="AJ28" i="6"/>
  <c r="AH28" i="6"/>
  <c r="AD28" i="6"/>
  <c r="AF28" i="6"/>
  <c r="AB28" i="6"/>
  <c r="P24" i="6"/>
  <c r="AB24" i="6"/>
  <c r="AH24" i="6"/>
  <c r="AD24" i="6"/>
  <c r="AJ24" i="6"/>
  <c r="AF24" i="6"/>
  <c r="P20" i="6"/>
  <c r="AB20" i="6"/>
  <c r="AJ20" i="6"/>
  <c r="AH20" i="6"/>
  <c r="AD20" i="6"/>
  <c r="AF20" i="6"/>
  <c r="P16" i="6"/>
  <c r="AH16" i="6"/>
  <c r="AD16" i="6"/>
  <c r="AJ16" i="6"/>
  <c r="AF16" i="6"/>
  <c r="AB16" i="6"/>
  <c r="P12" i="6"/>
  <c r="AJ12" i="6"/>
  <c r="AH12" i="6"/>
  <c r="AD12" i="6"/>
  <c r="AF12" i="6"/>
  <c r="AB12" i="6"/>
  <c r="P8" i="6"/>
  <c r="AH8" i="6"/>
  <c r="AB8" i="6"/>
  <c r="AF8" i="6"/>
  <c r="AJ8" i="6"/>
  <c r="AD8" i="6"/>
  <c r="R65" i="6"/>
  <c r="AF65" i="6"/>
  <c r="AJ65" i="6"/>
  <c r="AH65" i="6"/>
  <c r="AD65" i="6"/>
  <c r="AB65" i="6"/>
  <c r="Z71" i="6"/>
  <c r="AD71" i="6"/>
  <c r="AJ71" i="6"/>
  <c r="AF71" i="6"/>
  <c r="AB71" i="6"/>
  <c r="AH71" i="6"/>
  <c r="Z23" i="6"/>
  <c r="L74" i="6"/>
  <c r="L58" i="6"/>
  <c r="L65" i="6"/>
  <c r="L60" i="6"/>
  <c r="X13" i="6"/>
  <c r="V9" i="6"/>
  <c r="V19" i="6"/>
  <c r="V13" i="6"/>
  <c r="L57" i="6"/>
  <c r="L72" i="6"/>
  <c r="L64" i="6"/>
  <c r="F40" i="8"/>
  <c r="AD31" i="8"/>
  <c r="AD23" i="8"/>
  <c r="AD15" i="8"/>
  <c r="AD30" i="8"/>
  <c r="AD22" i="8"/>
  <c r="AD14" i="8"/>
  <c r="AD26" i="8"/>
  <c r="AD29" i="8"/>
  <c r="AD21" i="8"/>
  <c r="AD13" i="8"/>
  <c r="L73" i="6"/>
  <c r="P34" i="6"/>
  <c r="Z28" i="6"/>
  <c r="R28" i="6"/>
  <c r="Z11" i="6"/>
  <c r="V17" i="6"/>
  <c r="V11" i="6"/>
  <c r="L66" i="6"/>
  <c r="Z68" i="6"/>
  <c r="L77" i="6"/>
  <c r="L69" i="6"/>
  <c r="L61" i="6"/>
  <c r="L53" i="6"/>
  <c r="L76" i="6"/>
  <c r="L68" i="6"/>
  <c r="L52" i="6"/>
  <c r="R66" i="6"/>
  <c r="X48" i="6"/>
  <c r="T65" i="6"/>
  <c r="V65" i="6"/>
  <c r="X73" i="6"/>
  <c r="J79" i="6"/>
  <c r="Z56" i="6"/>
  <c r="N79" i="6"/>
  <c r="V61" i="6"/>
  <c r="T66" i="6"/>
  <c r="T69" i="6"/>
  <c r="X61" i="6"/>
  <c r="V66" i="6"/>
  <c r="X69" i="6"/>
  <c r="X72" i="6"/>
  <c r="P74" i="6"/>
  <c r="X76" i="6"/>
  <c r="Z61" i="6"/>
  <c r="Z69" i="6"/>
  <c r="R74" i="6"/>
  <c r="Z76" i="6"/>
  <c r="T74" i="6"/>
  <c r="Z48" i="6"/>
  <c r="X52" i="6"/>
  <c r="T73" i="6"/>
  <c r="V74" i="6"/>
  <c r="T77" i="6"/>
  <c r="Z52" i="6"/>
  <c r="X56" i="6"/>
  <c r="Z65" i="6"/>
  <c r="X68" i="6"/>
  <c r="V73" i="6"/>
  <c r="X74" i="6"/>
  <c r="R46" i="6"/>
  <c r="R50" i="6"/>
  <c r="R54" i="6"/>
  <c r="P58" i="6"/>
  <c r="X60" i="6"/>
  <c r="X65" i="6"/>
  <c r="X66" i="6"/>
  <c r="R70" i="6"/>
  <c r="Z73" i="6"/>
  <c r="P50" i="6"/>
  <c r="V46" i="6"/>
  <c r="V50" i="6"/>
  <c r="V54" i="6"/>
  <c r="R58" i="6"/>
  <c r="Z60" i="6"/>
  <c r="T70" i="6"/>
  <c r="P54" i="6"/>
  <c r="P70" i="6"/>
  <c r="T49" i="6"/>
  <c r="T53" i="6"/>
  <c r="T57" i="6"/>
  <c r="T58" i="6"/>
  <c r="P62" i="6"/>
  <c r="X64" i="6"/>
  <c r="V69" i="6"/>
  <c r="V70" i="6"/>
  <c r="Z72" i="6"/>
  <c r="V77" i="6"/>
  <c r="V49" i="6"/>
  <c r="V53" i="6"/>
  <c r="V57" i="6"/>
  <c r="V58" i="6"/>
  <c r="R62" i="6"/>
  <c r="Z64" i="6"/>
  <c r="X70" i="6"/>
  <c r="X77" i="6"/>
  <c r="P46" i="6"/>
  <c r="Z49" i="6"/>
  <c r="Z53" i="6"/>
  <c r="X57" i="6"/>
  <c r="T61" i="6"/>
  <c r="T62" i="6"/>
  <c r="P66" i="6"/>
  <c r="Z77" i="6"/>
  <c r="Z57" i="6"/>
  <c r="V62" i="6"/>
  <c r="Z24" i="6"/>
  <c r="X23" i="6"/>
  <c r="X24" i="6"/>
  <c r="V24" i="6"/>
  <c r="X32" i="6"/>
  <c r="T24" i="6"/>
  <c r="V32" i="6"/>
  <c r="R24" i="6"/>
  <c r="Z9" i="6"/>
  <c r="R34" i="6"/>
  <c r="R32" i="6"/>
  <c r="X14" i="6"/>
  <c r="X9" i="6"/>
  <c r="T46" i="6"/>
  <c r="P47" i="6"/>
  <c r="X49" i="6"/>
  <c r="T50" i="6"/>
  <c r="P51" i="6"/>
  <c r="X53" i="6"/>
  <c r="T54" i="6"/>
  <c r="P55" i="6"/>
  <c r="P59" i="6"/>
  <c r="P63" i="6"/>
  <c r="P67" i="6"/>
  <c r="P71" i="6"/>
  <c r="P75" i="6"/>
  <c r="R47" i="6"/>
  <c r="R51" i="6"/>
  <c r="R55" i="6"/>
  <c r="R59" i="6"/>
  <c r="R63" i="6"/>
  <c r="R67" i="6"/>
  <c r="R71" i="6"/>
  <c r="R75" i="6"/>
  <c r="X46" i="6"/>
  <c r="T47" i="6"/>
  <c r="P48" i="6"/>
  <c r="X50" i="6"/>
  <c r="T51" i="6"/>
  <c r="P52" i="6"/>
  <c r="X54" i="6"/>
  <c r="T55" i="6"/>
  <c r="P56" i="6"/>
  <c r="X58" i="6"/>
  <c r="T59" i="6"/>
  <c r="P60" i="6"/>
  <c r="X62" i="6"/>
  <c r="T63" i="6"/>
  <c r="P64" i="6"/>
  <c r="T67" i="6"/>
  <c r="P68" i="6"/>
  <c r="T71" i="6"/>
  <c r="P72" i="6"/>
  <c r="T75" i="6"/>
  <c r="P76" i="6"/>
  <c r="Z46" i="6"/>
  <c r="V47" i="6"/>
  <c r="R48" i="6"/>
  <c r="V51" i="6"/>
  <c r="R52" i="6"/>
  <c r="V55" i="6"/>
  <c r="R56" i="6"/>
  <c r="V59" i="6"/>
  <c r="R60" i="6"/>
  <c r="V63" i="6"/>
  <c r="R64" i="6"/>
  <c r="V67" i="6"/>
  <c r="R68" i="6"/>
  <c r="V71" i="6"/>
  <c r="R72" i="6"/>
  <c r="V75" i="6"/>
  <c r="R76" i="6"/>
  <c r="X47" i="6"/>
  <c r="T48" i="6"/>
  <c r="P49" i="6"/>
  <c r="X51" i="6"/>
  <c r="T52" i="6"/>
  <c r="P53" i="6"/>
  <c r="X55" i="6"/>
  <c r="T56" i="6"/>
  <c r="P57" i="6"/>
  <c r="X59" i="6"/>
  <c r="T60" i="6"/>
  <c r="P61" i="6"/>
  <c r="X63" i="6"/>
  <c r="T64" i="6"/>
  <c r="P65" i="6"/>
  <c r="X67" i="6"/>
  <c r="T68" i="6"/>
  <c r="P69" i="6"/>
  <c r="X71" i="6"/>
  <c r="T72" i="6"/>
  <c r="P73" i="6"/>
  <c r="X75" i="6"/>
  <c r="T76" i="6"/>
  <c r="P77" i="6"/>
  <c r="Z35" i="6"/>
  <c r="X28" i="6"/>
  <c r="V23" i="6"/>
  <c r="Z19" i="6"/>
  <c r="Z17" i="6"/>
  <c r="Z33" i="6"/>
  <c r="V28" i="6"/>
  <c r="Z25" i="6"/>
  <c r="T23" i="6"/>
  <c r="X19" i="6"/>
  <c r="X17" i="6"/>
  <c r="Z14" i="6"/>
  <c r="X25" i="6"/>
  <c r="Z12" i="6"/>
  <c r="Z34" i="6"/>
  <c r="V33" i="6"/>
  <c r="P32" i="6"/>
  <c r="X29" i="6"/>
  <c r="V25" i="6"/>
  <c r="X20" i="6"/>
  <c r="T19" i="6"/>
  <c r="V14" i="6"/>
  <c r="X12" i="6"/>
  <c r="X33" i="6"/>
  <c r="Z29" i="6"/>
  <c r="Z20" i="6"/>
  <c r="X34" i="6"/>
  <c r="R33" i="6"/>
  <c r="V29" i="6"/>
  <c r="R25" i="6"/>
  <c r="V22" i="6"/>
  <c r="V20" i="6"/>
  <c r="V12" i="6"/>
  <c r="P36" i="6"/>
  <c r="P33" i="6"/>
  <c r="T22" i="6"/>
  <c r="T20" i="6"/>
  <c r="V35" i="6"/>
  <c r="Z30" i="6"/>
  <c r="Z26" i="6"/>
  <c r="X21" i="6"/>
  <c r="Z15" i="6"/>
  <c r="R36" i="6"/>
  <c r="P35" i="6"/>
  <c r="Z32" i="6"/>
  <c r="X31" i="6"/>
  <c r="V30" i="6"/>
  <c r="Z27" i="6"/>
  <c r="V26" i="6"/>
  <c r="X22" i="6"/>
  <c r="T21" i="6"/>
  <c r="X18" i="6"/>
  <c r="V15" i="6"/>
  <c r="Z13" i="6"/>
  <c r="X10" i="6"/>
  <c r="V31" i="6"/>
  <c r="R30" i="6"/>
  <c r="X27" i="6"/>
  <c r="R26" i="6"/>
  <c r="V18" i="6"/>
  <c r="Z16" i="6"/>
  <c r="V10" i="6"/>
  <c r="Z8" i="6"/>
  <c r="R31" i="6"/>
  <c r="V27" i="6"/>
  <c r="X16" i="6"/>
  <c r="X8" i="6"/>
  <c r="P31" i="6"/>
  <c r="R27" i="6"/>
  <c r="V16" i="6"/>
  <c r="X11" i="6"/>
  <c r="V8" i="6"/>
  <c r="Z36" i="6"/>
  <c r="X35" i="6"/>
  <c r="Z21" i="6"/>
  <c r="X36" i="6"/>
  <c r="V36" i="6"/>
  <c r="R35" i="6"/>
  <c r="Z31" i="6"/>
  <c r="X30" i="6"/>
  <c r="R29" i="6"/>
  <c r="X26" i="6"/>
  <c r="Z22" i="6"/>
  <c r="V21" i="6"/>
  <c r="Z18" i="6"/>
  <c r="X15" i="6"/>
  <c r="Z10" i="6"/>
  <c r="X37" i="6"/>
  <c r="V37" i="6"/>
  <c r="Z37" i="6"/>
  <c r="T37" i="6"/>
  <c r="R37" i="6"/>
  <c r="V34" i="6"/>
  <c r="T30" i="6"/>
  <c r="T29" i="6"/>
  <c r="T28" i="6"/>
  <c r="T27" i="6"/>
  <c r="T26" i="6"/>
  <c r="T25" i="6"/>
  <c r="T18" i="6"/>
  <c r="T17" i="6"/>
  <c r="T16" i="6"/>
  <c r="T15" i="6"/>
  <c r="T14" i="6"/>
  <c r="T13" i="6"/>
  <c r="T12" i="6"/>
  <c r="T11" i="6"/>
  <c r="T10" i="6"/>
  <c r="T9" i="6"/>
  <c r="T8" i="6"/>
  <c r="R23" i="6"/>
  <c r="R22" i="6"/>
  <c r="R21" i="6"/>
  <c r="R20" i="6"/>
  <c r="R19" i="6"/>
  <c r="R18" i="6"/>
  <c r="R17" i="6"/>
  <c r="R16" i="6"/>
  <c r="R15" i="6"/>
  <c r="R14" i="6"/>
  <c r="R13" i="6"/>
  <c r="R12" i="6"/>
  <c r="R11" i="6"/>
  <c r="R10" i="6"/>
  <c r="R9" i="6"/>
  <c r="R8" i="6"/>
  <c r="AM57" i="6" l="1"/>
  <c r="AN57" i="6" s="1"/>
  <c r="AM33" i="6"/>
  <c r="AN33" i="6" s="1"/>
  <c r="AM49" i="6"/>
  <c r="AM56" i="6"/>
  <c r="AN56" i="6" s="1"/>
  <c r="AM48" i="6"/>
  <c r="AM72" i="6"/>
  <c r="AN72" i="6" s="1"/>
  <c r="AM73" i="6"/>
  <c r="AN73" i="6" s="1"/>
  <c r="AM66" i="6"/>
  <c r="AN66" i="6" s="1"/>
  <c r="AM51" i="6"/>
  <c r="AN51" i="6" s="1"/>
  <c r="AM8" i="6"/>
  <c r="AN8" i="6" s="1"/>
  <c r="AM18" i="6"/>
  <c r="AN18" i="6" s="1"/>
  <c r="AM11" i="6"/>
  <c r="AM52" i="6"/>
  <c r="AM47" i="6"/>
  <c r="AN47" i="6" s="1"/>
  <c r="AM46" i="6"/>
  <c r="AN46" i="6" s="1"/>
  <c r="AM20" i="6"/>
  <c r="AN20" i="6" s="1"/>
  <c r="AM17" i="6"/>
  <c r="AN17" i="6" s="1"/>
  <c r="AM14" i="6"/>
  <c r="AN14" i="6" s="1"/>
  <c r="AM19" i="6"/>
  <c r="AN19" i="6" s="1"/>
  <c r="AM53" i="6"/>
  <c r="AN53" i="6" s="1"/>
  <c r="AM60" i="6"/>
  <c r="AN60" i="6" s="1"/>
  <c r="AM59" i="6"/>
  <c r="AN59" i="6" s="1"/>
  <c r="AM58" i="6"/>
  <c r="AN58" i="6" s="1"/>
  <c r="AM55" i="6"/>
  <c r="AN55" i="6" s="1"/>
  <c r="AM16" i="6"/>
  <c r="AN16" i="6" s="1"/>
  <c r="AM13" i="6"/>
  <c r="AN13" i="6" s="1"/>
  <c r="AM10" i="6"/>
  <c r="AN10" i="6" s="1"/>
  <c r="AM31" i="6"/>
  <c r="AN31" i="6" s="1"/>
  <c r="AM50" i="6"/>
  <c r="AM54" i="6"/>
  <c r="AN54" i="6" s="1"/>
  <c r="AM12" i="6"/>
  <c r="AN12" i="6" s="1"/>
  <c r="AM9" i="6"/>
  <c r="AN9" i="6" s="1"/>
  <c r="AM15" i="6"/>
  <c r="AN15" i="6" s="1"/>
  <c r="AM68" i="6"/>
  <c r="AN68" i="6" s="1"/>
  <c r="AM77" i="6"/>
  <c r="AN77" i="6" s="1"/>
  <c r="AM29" i="6"/>
  <c r="AN29" i="6" s="1"/>
  <c r="AM23" i="6"/>
  <c r="AN23" i="6" s="1"/>
  <c r="AM30" i="6"/>
  <c r="AN30" i="6" s="1"/>
  <c r="AM35" i="6"/>
  <c r="AN35" i="6" s="1"/>
  <c r="AM61" i="6"/>
  <c r="AN61" i="6" s="1"/>
  <c r="AM70" i="6"/>
  <c r="AN70" i="6" s="1"/>
  <c r="AM28" i="6"/>
  <c r="AN28" i="6" s="1"/>
  <c r="AM27" i="6"/>
  <c r="AN27" i="6" s="1"/>
  <c r="AM25" i="6"/>
  <c r="AN25" i="6" s="1"/>
  <c r="AM22" i="6"/>
  <c r="AN22" i="6" s="1"/>
  <c r="AM34" i="6"/>
  <c r="AN34" i="6" s="1"/>
  <c r="AM36" i="6"/>
  <c r="AN36" i="6" s="1"/>
  <c r="AM69" i="6"/>
  <c r="AN69" i="6" s="1"/>
  <c r="AM75" i="6"/>
  <c r="AN75" i="6" s="1"/>
  <c r="AM32" i="6"/>
  <c r="AN32" i="6" s="1"/>
  <c r="AM64" i="6"/>
  <c r="AN64" i="6" s="1"/>
  <c r="AM71" i="6"/>
  <c r="AN71" i="6" s="1"/>
  <c r="AM62" i="6"/>
  <c r="AN62" i="6" s="1"/>
  <c r="AM74" i="6"/>
  <c r="AN74" i="6" s="1"/>
  <c r="AM24" i="6"/>
  <c r="AN24" i="6" s="1"/>
  <c r="AM37" i="6"/>
  <c r="AN37" i="6" s="1"/>
  <c r="AM21" i="6"/>
  <c r="AN21" i="6" s="1"/>
  <c r="AM26" i="6"/>
  <c r="AN26" i="6" s="1"/>
  <c r="AM67" i="6"/>
  <c r="AM76" i="6"/>
  <c r="AN76" i="6" s="1"/>
  <c r="AM65" i="6"/>
  <c r="AN65" i="6" s="1"/>
  <c r="AM63" i="6"/>
  <c r="AN63" i="6" s="1"/>
  <c r="AH79" i="6"/>
  <c r="U19" i="9" s="1"/>
  <c r="AJ79" i="6"/>
  <c r="W19" i="9" s="1"/>
  <c r="AB79" i="6"/>
  <c r="O19" i="9" s="1"/>
  <c r="AF79" i="6"/>
  <c r="S19" i="9" s="1"/>
  <c r="AD79" i="6"/>
  <c r="Q19" i="9" s="1"/>
  <c r="C29" i="9"/>
  <c r="C9" i="9" s="1"/>
  <c r="AD29" i="9"/>
  <c r="AD32" i="8"/>
  <c r="AD24" i="8"/>
  <c r="H40" i="8"/>
  <c r="D9" i="9" s="1"/>
  <c r="AD16" i="8"/>
  <c r="AD27" i="8"/>
  <c r="AD19" i="8"/>
  <c r="AD35" i="8"/>
  <c r="AD17" i="8"/>
  <c r="AD33" i="8"/>
  <c r="AD20" i="8"/>
  <c r="AD18" i="8"/>
  <c r="AD25" i="8"/>
  <c r="AD34" i="8"/>
  <c r="AD28" i="8"/>
  <c r="AN11" i="6"/>
  <c r="AN49" i="6"/>
  <c r="R79" i="6"/>
  <c r="E19" i="9" s="1"/>
  <c r="V79" i="6"/>
  <c r="I19" i="9" s="1"/>
  <c r="AN50" i="6"/>
  <c r="Z79" i="6"/>
  <c r="M19" i="9" s="1"/>
  <c r="AN48" i="6"/>
  <c r="P79" i="6"/>
  <c r="X79" i="6"/>
  <c r="K19" i="9" s="1"/>
  <c r="AN52" i="6"/>
  <c r="AN67" i="6"/>
  <c r="T79" i="6"/>
  <c r="G19" i="9" s="1"/>
  <c r="AM79" i="6" l="1"/>
  <c r="AN79" i="6" s="1"/>
  <c r="AE39" i="9"/>
  <c r="J40" i="8"/>
  <c r="F9" i="9" s="1"/>
  <c r="L40" i="8" l="1"/>
  <c r="H9" i="9" s="1"/>
  <c r="L7" i="6"/>
  <c r="N7" i="6" s="1"/>
  <c r="A4" i="6"/>
  <c r="N6" i="6"/>
  <c r="Y4" i="6"/>
  <c r="W4" i="6"/>
  <c r="U4" i="6"/>
  <c r="S4" i="6"/>
  <c r="Q4" i="6"/>
  <c r="O4" i="6"/>
  <c r="C122" i="5"/>
  <c r="G122" i="5" s="1"/>
  <c r="A123" i="5"/>
  <c r="B123" i="5"/>
  <c r="C123" i="5"/>
  <c r="G123" i="5" s="1"/>
  <c r="D123" i="5"/>
  <c r="A124" i="5"/>
  <c r="B124" i="5"/>
  <c r="C124" i="5"/>
  <c r="E124" i="5" s="1"/>
  <c r="F124" i="5" s="1"/>
  <c r="D124" i="5"/>
  <c r="A125" i="5"/>
  <c r="B125" i="5"/>
  <c r="C125" i="5"/>
  <c r="G125" i="5" s="1"/>
  <c r="D125" i="5"/>
  <c r="A126" i="5"/>
  <c r="B126" i="5"/>
  <c r="C126" i="5"/>
  <c r="G126" i="5" s="1"/>
  <c r="D126" i="5"/>
  <c r="A127" i="5"/>
  <c r="B127" i="5"/>
  <c r="C127" i="5"/>
  <c r="G127" i="5" s="1"/>
  <c r="D127" i="5"/>
  <c r="A128" i="5"/>
  <c r="B128" i="5"/>
  <c r="C128" i="5"/>
  <c r="G128" i="5" s="1"/>
  <c r="D128" i="5"/>
  <c r="A129" i="5"/>
  <c r="B129" i="5"/>
  <c r="C129" i="5"/>
  <c r="G129" i="5" s="1"/>
  <c r="D129" i="5"/>
  <c r="A130" i="5"/>
  <c r="B130" i="5"/>
  <c r="C130" i="5"/>
  <c r="G130" i="5" s="1"/>
  <c r="D130" i="5"/>
  <c r="A131" i="5"/>
  <c r="B131" i="5"/>
  <c r="C131" i="5"/>
  <c r="E131" i="5" s="1"/>
  <c r="F131" i="5" s="1"/>
  <c r="D131" i="5"/>
  <c r="A132" i="5"/>
  <c r="B132" i="5"/>
  <c r="C132" i="5"/>
  <c r="E132" i="5" s="1"/>
  <c r="F132" i="5" s="1"/>
  <c r="D132" i="5"/>
  <c r="A133" i="5"/>
  <c r="B133" i="5"/>
  <c r="C133" i="5"/>
  <c r="G133" i="5" s="1"/>
  <c r="D133" i="5"/>
  <c r="A134" i="5"/>
  <c r="B134" i="5"/>
  <c r="C134" i="5"/>
  <c r="E134" i="5" s="1"/>
  <c r="F134" i="5" s="1"/>
  <c r="D134" i="5"/>
  <c r="A135" i="5"/>
  <c r="B135" i="5"/>
  <c r="C135" i="5"/>
  <c r="G135" i="5" s="1"/>
  <c r="D135" i="5"/>
  <c r="A136" i="5"/>
  <c r="B136" i="5"/>
  <c r="C136" i="5"/>
  <c r="G136" i="5" s="1"/>
  <c r="D136" i="5"/>
  <c r="A137" i="5"/>
  <c r="B137" i="5"/>
  <c r="C137" i="5"/>
  <c r="G137" i="5" s="1"/>
  <c r="D137" i="5"/>
  <c r="A122" i="5"/>
  <c r="B122" i="5"/>
  <c r="D122" i="5"/>
  <c r="A83" i="5"/>
  <c r="B83" i="5"/>
  <c r="C83" i="5"/>
  <c r="E83" i="5" s="1"/>
  <c r="F83" i="5" s="1"/>
  <c r="D83" i="5"/>
  <c r="A84" i="5"/>
  <c r="B84" i="5"/>
  <c r="C84" i="5"/>
  <c r="G84" i="5" s="1"/>
  <c r="D84" i="5"/>
  <c r="A85" i="5"/>
  <c r="B85" i="5"/>
  <c r="C85" i="5"/>
  <c r="E85" i="5" s="1"/>
  <c r="F85" i="5" s="1"/>
  <c r="I85" i="5" s="1"/>
  <c r="D85" i="5"/>
  <c r="A86" i="5"/>
  <c r="B86" i="5"/>
  <c r="C86" i="5"/>
  <c r="G86" i="5" s="1"/>
  <c r="D86" i="5"/>
  <c r="A87" i="5"/>
  <c r="B87" i="5"/>
  <c r="C87" i="5"/>
  <c r="E87" i="5" s="1"/>
  <c r="F87" i="5" s="1"/>
  <c r="I87" i="5" s="1"/>
  <c r="D87" i="5"/>
  <c r="A88" i="5"/>
  <c r="B88" i="5"/>
  <c r="C88" i="5"/>
  <c r="E88" i="5" s="1"/>
  <c r="F88" i="5" s="1"/>
  <c r="D88" i="5"/>
  <c r="A89" i="5"/>
  <c r="B89" i="5"/>
  <c r="C89" i="5"/>
  <c r="E89" i="5" s="1"/>
  <c r="F89" i="5" s="1"/>
  <c r="I89" i="5" s="1"/>
  <c r="D89" i="5"/>
  <c r="A90" i="5"/>
  <c r="B90" i="5"/>
  <c r="C90" i="5"/>
  <c r="G90" i="5" s="1"/>
  <c r="D90" i="5"/>
  <c r="A91" i="5"/>
  <c r="B91" i="5"/>
  <c r="C91" i="5"/>
  <c r="E91" i="5" s="1"/>
  <c r="F91" i="5" s="1"/>
  <c r="D91" i="5"/>
  <c r="A92" i="5"/>
  <c r="B92" i="5"/>
  <c r="C92" i="5"/>
  <c r="G92" i="5" s="1"/>
  <c r="D92" i="5"/>
  <c r="A93" i="5"/>
  <c r="B93" i="5"/>
  <c r="C93" i="5"/>
  <c r="E93" i="5" s="1"/>
  <c r="F93" i="5" s="1"/>
  <c r="I93" i="5" s="1"/>
  <c r="D93" i="5"/>
  <c r="A94" i="5"/>
  <c r="B94" i="5"/>
  <c r="C94" i="5"/>
  <c r="G94" i="5" s="1"/>
  <c r="D94" i="5"/>
  <c r="A95" i="5"/>
  <c r="B95" i="5"/>
  <c r="C95" i="5"/>
  <c r="E95" i="5" s="1"/>
  <c r="F95" i="5" s="1"/>
  <c r="D95" i="5"/>
  <c r="A96" i="5"/>
  <c r="B96" i="5"/>
  <c r="C96" i="5"/>
  <c r="E96" i="5" s="1"/>
  <c r="F96" i="5" s="1"/>
  <c r="D96" i="5"/>
  <c r="A97" i="5"/>
  <c r="B97" i="5"/>
  <c r="C97" i="5"/>
  <c r="E97" i="5" s="1"/>
  <c r="F97" i="5" s="1"/>
  <c r="I97" i="5" s="1"/>
  <c r="D97" i="5"/>
  <c r="A98" i="5"/>
  <c r="B98" i="5"/>
  <c r="C98" i="5"/>
  <c r="G98" i="5" s="1"/>
  <c r="D98" i="5"/>
  <c r="A99" i="5"/>
  <c r="B99" i="5"/>
  <c r="C99" i="5"/>
  <c r="E99" i="5" s="1"/>
  <c r="F99" i="5" s="1"/>
  <c r="D99" i="5"/>
  <c r="A100" i="5"/>
  <c r="B100" i="5"/>
  <c r="C100" i="5"/>
  <c r="G100" i="5" s="1"/>
  <c r="D100" i="5"/>
  <c r="A101" i="5"/>
  <c r="B101" i="5"/>
  <c r="C101" i="5"/>
  <c r="E101" i="5" s="1"/>
  <c r="F101" i="5" s="1"/>
  <c r="I101" i="5" s="1"/>
  <c r="D101" i="5"/>
  <c r="A102" i="5"/>
  <c r="B102" i="5"/>
  <c r="C102" i="5"/>
  <c r="G102" i="5" s="1"/>
  <c r="D102" i="5"/>
  <c r="A103" i="5"/>
  <c r="B103" i="5"/>
  <c r="C103" i="5"/>
  <c r="E103" i="5" s="1"/>
  <c r="F103" i="5" s="1"/>
  <c r="D103" i="5"/>
  <c r="A104" i="5"/>
  <c r="B104" i="5"/>
  <c r="C104" i="5"/>
  <c r="E104" i="5" s="1"/>
  <c r="F104" i="5" s="1"/>
  <c r="I104" i="5" s="1"/>
  <c r="D104" i="5"/>
  <c r="A105" i="5"/>
  <c r="B105" i="5"/>
  <c r="C105" i="5"/>
  <c r="E105" i="5" s="1"/>
  <c r="F105" i="5" s="1"/>
  <c r="I105" i="5" s="1"/>
  <c r="D105" i="5"/>
  <c r="A106" i="5"/>
  <c r="B106" i="5"/>
  <c r="C106" i="5"/>
  <c r="E106" i="5" s="1"/>
  <c r="F106" i="5" s="1"/>
  <c r="I106" i="5" s="1"/>
  <c r="D106" i="5"/>
  <c r="A107" i="5"/>
  <c r="B107" i="5"/>
  <c r="C107" i="5"/>
  <c r="E107" i="5" s="1"/>
  <c r="F107" i="5" s="1"/>
  <c r="D107" i="5"/>
  <c r="A108" i="5"/>
  <c r="B108" i="5"/>
  <c r="C108" i="5"/>
  <c r="G108" i="5" s="1"/>
  <c r="D108" i="5"/>
  <c r="A109" i="5"/>
  <c r="B109" i="5"/>
  <c r="C109" i="5"/>
  <c r="G109" i="5" s="1"/>
  <c r="D109" i="5"/>
  <c r="A110" i="5"/>
  <c r="B110" i="5"/>
  <c r="C110" i="5"/>
  <c r="E110" i="5" s="1"/>
  <c r="F110" i="5" s="1"/>
  <c r="D110" i="5"/>
  <c r="A111" i="5"/>
  <c r="B111" i="5"/>
  <c r="C111" i="5"/>
  <c r="E111" i="5" s="1"/>
  <c r="F111" i="5" s="1"/>
  <c r="D111" i="5"/>
  <c r="A112" i="5"/>
  <c r="B112" i="5"/>
  <c r="C112" i="5"/>
  <c r="E112" i="5" s="1"/>
  <c r="F112" i="5" s="1"/>
  <c r="D112" i="5"/>
  <c r="B82" i="5"/>
  <c r="C82" i="5"/>
  <c r="E82" i="5" s="1"/>
  <c r="F82" i="5" s="1"/>
  <c r="D82" i="5"/>
  <c r="A82" i="5"/>
  <c r="G89" i="5"/>
  <c r="G87" i="5"/>
  <c r="G85" i="5"/>
  <c r="G83" i="5"/>
  <c r="AF116" i="5"/>
  <c r="AB116" i="5"/>
  <c r="X116" i="5"/>
  <c r="T116" i="5"/>
  <c r="P116" i="5"/>
  <c r="L116" i="5"/>
  <c r="H116" i="5"/>
  <c r="A9" i="5"/>
  <c r="G58" i="5"/>
  <c r="G57" i="5"/>
  <c r="AF11" i="5"/>
  <c r="AB11" i="5"/>
  <c r="X11" i="5"/>
  <c r="T11" i="5"/>
  <c r="P11" i="5"/>
  <c r="L11" i="5"/>
  <c r="F67" i="5"/>
  <c r="I67" i="5" s="1"/>
  <c r="G67" i="5"/>
  <c r="F68" i="5"/>
  <c r="I68" i="5" s="1"/>
  <c r="G68" i="5"/>
  <c r="AF47" i="5"/>
  <c r="AB47" i="5"/>
  <c r="X47" i="5"/>
  <c r="T47" i="5"/>
  <c r="P47" i="5"/>
  <c r="L47" i="5"/>
  <c r="H47" i="5"/>
  <c r="G66" i="5"/>
  <c r="F66" i="5"/>
  <c r="I66" i="5" s="1"/>
  <c r="G65" i="5"/>
  <c r="F65" i="5"/>
  <c r="I65" i="5" s="1"/>
  <c r="G64" i="5"/>
  <c r="F64" i="5"/>
  <c r="G63" i="5"/>
  <c r="F63" i="5"/>
  <c r="G62" i="5"/>
  <c r="F62" i="5"/>
  <c r="I62" i="5" s="1"/>
  <c r="G61" i="5"/>
  <c r="F61" i="5"/>
  <c r="I61" i="5" s="1"/>
  <c r="G60" i="5"/>
  <c r="F60" i="5"/>
  <c r="G59" i="5"/>
  <c r="F59" i="5"/>
  <c r="I59" i="5" s="1"/>
  <c r="F58" i="5"/>
  <c r="I58" i="5" s="1"/>
  <c r="F57" i="5"/>
  <c r="I57" i="5" s="1"/>
  <c r="G56" i="5"/>
  <c r="F56" i="5"/>
  <c r="G55" i="5"/>
  <c r="F55" i="5"/>
  <c r="G54" i="5"/>
  <c r="F54" i="5"/>
  <c r="G53" i="5"/>
  <c r="F53" i="5"/>
  <c r="F42" i="5"/>
  <c r="I42" i="5" s="1"/>
  <c r="G42" i="5"/>
  <c r="F43" i="5"/>
  <c r="I43" i="5" s="1"/>
  <c r="G43" i="5"/>
  <c r="F15" i="5"/>
  <c r="I15" i="5" s="1"/>
  <c r="G15" i="5"/>
  <c r="F16" i="5"/>
  <c r="I16" i="5" s="1"/>
  <c r="G16" i="5"/>
  <c r="F17" i="5"/>
  <c r="G17" i="5"/>
  <c r="F18" i="5"/>
  <c r="I18" i="5" s="1"/>
  <c r="G18" i="5"/>
  <c r="F19" i="5"/>
  <c r="I19" i="5" s="1"/>
  <c r="G19" i="5"/>
  <c r="F20" i="5"/>
  <c r="I20" i="5" s="1"/>
  <c r="G20" i="5"/>
  <c r="F21" i="5"/>
  <c r="G21" i="5"/>
  <c r="F22" i="5"/>
  <c r="I22" i="5" s="1"/>
  <c r="G22" i="5"/>
  <c r="F23" i="5"/>
  <c r="I23" i="5" s="1"/>
  <c r="G23" i="5"/>
  <c r="F24" i="5"/>
  <c r="I24" i="5" s="1"/>
  <c r="G24" i="5"/>
  <c r="F25" i="5"/>
  <c r="I25" i="5" s="1"/>
  <c r="G25" i="5"/>
  <c r="F26" i="5"/>
  <c r="I26" i="5" s="1"/>
  <c r="G26" i="5"/>
  <c r="F27" i="5"/>
  <c r="I27" i="5" s="1"/>
  <c r="G27" i="5"/>
  <c r="F28" i="5"/>
  <c r="I28" i="5" s="1"/>
  <c r="G28" i="5"/>
  <c r="F29" i="5"/>
  <c r="I29" i="5" s="1"/>
  <c r="G29" i="5"/>
  <c r="F30" i="5"/>
  <c r="I30" i="5" s="1"/>
  <c r="G30" i="5"/>
  <c r="F31" i="5"/>
  <c r="I31" i="5" s="1"/>
  <c r="G31" i="5"/>
  <c r="F32" i="5"/>
  <c r="I32" i="5" s="1"/>
  <c r="G32" i="5"/>
  <c r="F33" i="5"/>
  <c r="G33" i="5"/>
  <c r="F34" i="5"/>
  <c r="G34" i="5"/>
  <c r="F35" i="5"/>
  <c r="I35" i="5" s="1"/>
  <c r="G35" i="5"/>
  <c r="F36" i="5"/>
  <c r="I36" i="5" s="1"/>
  <c r="G36" i="5"/>
  <c r="F37" i="5"/>
  <c r="I37" i="5" s="1"/>
  <c r="G37" i="5"/>
  <c r="F38" i="5"/>
  <c r="G38" i="5"/>
  <c r="F39" i="5"/>
  <c r="G39" i="5"/>
  <c r="F40" i="5"/>
  <c r="I40" i="5" s="1"/>
  <c r="G40" i="5"/>
  <c r="F41" i="5"/>
  <c r="G41" i="5"/>
  <c r="G14" i="5"/>
  <c r="G13" i="5"/>
  <c r="F14" i="5"/>
  <c r="I14" i="5" s="1"/>
  <c r="F13" i="5"/>
  <c r="AL14" i="5" l="1"/>
  <c r="AX14" i="5"/>
  <c r="AP14" i="5"/>
  <c r="AT14" i="5"/>
  <c r="BB14" i="5"/>
  <c r="AH6" i="6"/>
  <c r="AD6" i="6"/>
  <c r="AF6" i="6"/>
  <c r="AF39" i="6" s="1"/>
  <c r="R19" i="9" s="1"/>
  <c r="AJ6" i="6"/>
  <c r="AB6" i="6"/>
  <c r="AB39" i="6" s="1"/>
  <c r="N19" i="9" s="1"/>
  <c r="N39" i="6"/>
  <c r="AD7" i="6"/>
  <c r="AJ7" i="6"/>
  <c r="AF7" i="6"/>
  <c r="AB7" i="6"/>
  <c r="AH7" i="6"/>
  <c r="T6" i="6"/>
  <c r="AX59" i="5"/>
  <c r="AT59" i="5"/>
  <c r="BB59" i="5"/>
  <c r="AP59" i="5"/>
  <c r="AL68" i="5"/>
  <c r="BB68" i="5"/>
  <c r="AP68" i="5"/>
  <c r="AX68" i="5"/>
  <c r="AT68" i="5"/>
  <c r="AL67" i="5"/>
  <c r="AX67" i="5"/>
  <c r="AT67" i="5"/>
  <c r="BB67" i="5"/>
  <c r="AP67" i="5"/>
  <c r="BB62" i="5"/>
  <c r="AP62" i="5"/>
  <c r="AX62" i="5"/>
  <c r="AT62" i="5"/>
  <c r="BB58" i="5"/>
  <c r="AP58" i="5"/>
  <c r="AX58" i="5"/>
  <c r="AT58" i="5"/>
  <c r="AX66" i="5"/>
  <c r="AT66" i="5"/>
  <c r="BB66" i="5"/>
  <c r="AP66" i="5"/>
  <c r="AL61" i="5"/>
  <c r="AX61" i="5"/>
  <c r="AT61" i="5"/>
  <c r="BB61" i="5"/>
  <c r="AP61" i="5"/>
  <c r="BB65" i="5"/>
  <c r="AP65" i="5"/>
  <c r="AX65" i="5"/>
  <c r="AT65" i="5"/>
  <c r="BB57" i="5"/>
  <c r="AP57" i="5"/>
  <c r="AX57" i="5"/>
  <c r="AT57" i="5"/>
  <c r="AP87" i="5"/>
  <c r="BB87" i="5"/>
  <c r="AT87" i="5"/>
  <c r="AX87" i="5"/>
  <c r="BB85" i="5"/>
  <c r="AX85" i="5"/>
  <c r="AP85" i="5"/>
  <c r="AT85" i="5"/>
  <c r="AL89" i="5"/>
  <c r="BB89" i="5"/>
  <c r="AP89" i="5"/>
  <c r="AT89" i="5"/>
  <c r="AX89" i="5"/>
  <c r="BB31" i="5"/>
  <c r="AX31" i="5"/>
  <c r="AP31" i="5"/>
  <c r="AT31" i="5"/>
  <c r="AL15" i="5"/>
  <c r="BB15" i="5"/>
  <c r="AX15" i="5"/>
  <c r="AP15" i="5"/>
  <c r="AT15" i="5"/>
  <c r="AL105" i="5"/>
  <c r="AP105" i="5"/>
  <c r="AT105" i="5"/>
  <c r="AX105" i="5"/>
  <c r="BB105" i="5"/>
  <c r="AL101" i="5"/>
  <c r="AT101" i="5"/>
  <c r="AP101" i="5"/>
  <c r="BB101" i="5"/>
  <c r="AX101" i="5"/>
  <c r="AL97" i="5"/>
  <c r="AP97" i="5"/>
  <c r="AT97" i="5"/>
  <c r="BB97" i="5"/>
  <c r="AX97" i="5"/>
  <c r="AL93" i="5"/>
  <c r="BB93" i="5"/>
  <c r="AP93" i="5"/>
  <c r="AT93" i="5"/>
  <c r="AX93" i="5"/>
  <c r="AP35" i="5"/>
  <c r="AT35" i="5"/>
  <c r="BB35" i="5"/>
  <c r="AX35" i="5"/>
  <c r="AL19" i="5"/>
  <c r="AP19" i="5"/>
  <c r="AT19" i="5"/>
  <c r="BB19" i="5"/>
  <c r="AX19" i="5"/>
  <c r="AL30" i="5"/>
  <c r="AT30" i="5"/>
  <c r="BB30" i="5"/>
  <c r="AX30" i="5"/>
  <c r="AP30" i="5"/>
  <c r="AL26" i="5"/>
  <c r="AX26" i="5"/>
  <c r="BB26" i="5"/>
  <c r="AT26" i="5"/>
  <c r="AP26" i="5"/>
  <c r="AL22" i="5"/>
  <c r="AT22" i="5"/>
  <c r="BB22" i="5"/>
  <c r="AX22" i="5"/>
  <c r="AP22" i="5"/>
  <c r="AL18" i="5"/>
  <c r="BB18" i="5"/>
  <c r="AP18" i="5"/>
  <c r="AT18" i="5"/>
  <c r="AX18" i="5"/>
  <c r="AL43" i="5"/>
  <c r="AT43" i="5"/>
  <c r="AP43" i="5"/>
  <c r="BB43" i="5"/>
  <c r="AX43" i="5"/>
  <c r="AL23" i="5"/>
  <c r="BB23" i="5"/>
  <c r="AX23" i="5"/>
  <c r="AP23" i="5"/>
  <c r="AT23" i="5"/>
  <c r="AL27" i="5"/>
  <c r="AP27" i="5"/>
  <c r="AT27" i="5"/>
  <c r="BB27" i="5"/>
  <c r="AX27" i="5"/>
  <c r="AT37" i="5"/>
  <c r="BB37" i="5"/>
  <c r="AP37" i="5"/>
  <c r="AX37" i="5"/>
  <c r="AT29" i="5"/>
  <c r="AP29" i="5"/>
  <c r="AX29" i="5"/>
  <c r="BB29" i="5"/>
  <c r="AL25" i="5"/>
  <c r="AT25" i="5"/>
  <c r="BB25" i="5"/>
  <c r="AX25" i="5"/>
  <c r="AP25" i="5"/>
  <c r="AL42" i="5"/>
  <c r="AT42" i="5"/>
  <c r="AX42" i="5"/>
  <c r="BB42" i="5"/>
  <c r="AP42" i="5"/>
  <c r="AL106" i="5"/>
  <c r="AT106" i="5"/>
  <c r="AP106" i="5"/>
  <c r="BB106" i="5"/>
  <c r="AX106" i="5"/>
  <c r="BB104" i="5"/>
  <c r="AX104" i="5"/>
  <c r="AT104" i="5"/>
  <c r="AP104" i="5"/>
  <c r="AL40" i="5"/>
  <c r="BB40" i="5"/>
  <c r="AT40" i="5"/>
  <c r="AX40" i="5"/>
  <c r="AP40" i="5"/>
  <c r="AL36" i="5"/>
  <c r="BB36" i="5"/>
  <c r="AX36" i="5"/>
  <c r="AP36" i="5"/>
  <c r="AT36" i="5"/>
  <c r="AL32" i="5"/>
  <c r="BB32" i="5"/>
  <c r="AX32" i="5"/>
  <c r="AT32" i="5"/>
  <c r="AP32" i="5"/>
  <c r="AL28" i="5"/>
  <c r="BB28" i="5"/>
  <c r="AX28" i="5"/>
  <c r="AP28" i="5"/>
  <c r="AT28" i="5"/>
  <c r="AL24" i="5"/>
  <c r="BB24" i="5"/>
  <c r="AX24" i="5"/>
  <c r="AT24" i="5"/>
  <c r="AP24" i="5"/>
  <c r="BB20" i="5"/>
  <c r="AX20" i="5"/>
  <c r="AP20" i="5"/>
  <c r="AT20" i="5"/>
  <c r="BB16" i="5"/>
  <c r="AT16" i="5"/>
  <c r="AX16" i="5"/>
  <c r="AP16" i="5"/>
  <c r="AD87" i="5"/>
  <c r="AL87" i="5"/>
  <c r="AD85" i="5"/>
  <c r="AL85" i="5"/>
  <c r="V65" i="5"/>
  <c r="AL65" i="5"/>
  <c r="AD37" i="5"/>
  <c r="AL37" i="5"/>
  <c r="V29" i="5"/>
  <c r="AL29" i="5"/>
  <c r="Z57" i="5"/>
  <c r="AL57" i="5"/>
  <c r="AH62" i="5"/>
  <c r="AL62" i="5"/>
  <c r="V66" i="5"/>
  <c r="AL66" i="5"/>
  <c r="Z20" i="5"/>
  <c r="AL20" i="5"/>
  <c r="Z16" i="5"/>
  <c r="AL16" i="5"/>
  <c r="Z58" i="5"/>
  <c r="AL58" i="5"/>
  <c r="Z104" i="5"/>
  <c r="AL104" i="5"/>
  <c r="AH59" i="5"/>
  <c r="AL59" i="5"/>
  <c r="N35" i="5"/>
  <c r="AL35" i="5"/>
  <c r="N31" i="5"/>
  <c r="AL31" i="5"/>
  <c r="G91" i="5"/>
  <c r="J91" i="5" s="1"/>
  <c r="B19" i="9"/>
  <c r="E18" i="11" s="1"/>
  <c r="M18" i="11" s="1"/>
  <c r="V6" i="6"/>
  <c r="X6" i="6"/>
  <c r="Z6" i="6"/>
  <c r="P6" i="6"/>
  <c r="AM6" i="6" s="1"/>
  <c r="AN6" i="6" s="1"/>
  <c r="R6" i="6"/>
  <c r="G95" i="5"/>
  <c r="J95" i="5" s="1"/>
  <c r="G97" i="5"/>
  <c r="J97" i="5" s="1"/>
  <c r="E109" i="5"/>
  <c r="F109" i="5" s="1"/>
  <c r="K109" i="5" s="1"/>
  <c r="G93" i="5"/>
  <c r="K93" i="5" s="1"/>
  <c r="G99" i="5"/>
  <c r="J99" i="5" s="1"/>
  <c r="G103" i="5"/>
  <c r="K103" i="5" s="1"/>
  <c r="G105" i="5"/>
  <c r="K105" i="5" s="1"/>
  <c r="G107" i="5"/>
  <c r="K107" i="5" s="1"/>
  <c r="G111" i="5"/>
  <c r="K111" i="5" s="1"/>
  <c r="P40" i="8"/>
  <c r="L9" i="9" s="1"/>
  <c r="N40" i="8"/>
  <c r="J9" i="9" s="1"/>
  <c r="P7" i="6"/>
  <c r="R7" i="6"/>
  <c r="T7" i="6"/>
  <c r="V7" i="6"/>
  <c r="X7" i="6"/>
  <c r="Z7" i="6"/>
  <c r="G131" i="5"/>
  <c r="J131" i="5" s="1"/>
  <c r="G104" i="5"/>
  <c r="K104" i="5" s="1"/>
  <c r="E92" i="5"/>
  <c r="F92" i="5" s="1"/>
  <c r="K92" i="5" s="1"/>
  <c r="G106" i="5"/>
  <c r="J106" i="5" s="1"/>
  <c r="G110" i="5"/>
  <c r="J110" i="5" s="1"/>
  <c r="E102" i="5"/>
  <c r="F102" i="5" s="1"/>
  <c r="K102" i="5" s="1"/>
  <c r="E86" i="5"/>
  <c r="F86" i="5" s="1"/>
  <c r="K86" i="5" s="1"/>
  <c r="G112" i="5"/>
  <c r="K112" i="5" s="1"/>
  <c r="E108" i="5"/>
  <c r="F108" i="5" s="1"/>
  <c r="I108" i="5" s="1"/>
  <c r="E100" i="5"/>
  <c r="F100" i="5" s="1"/>
  <c r="I100" i="5" s="1"/>
  <c r="E98" i="5"/>
  <c r="F98" i="5" s="1"/>
  <c r="K98" i="5" s="1"/>
  <c r="E90" i="5"/>
  <c r="F90" i="5" s="1"/>
  <c r="J90" i="5" s="1"/>
  <c r="F45" i="5"/>
  <c r="G88" i="5"/>
  <c r="J88" i="5" s="1"/>
  <c r="E137" i="5"/>
  <c r="F137" i="5" s="1"/>
  <c r="J137" i="5" s="1"/>
  <c r="G96" i="5"/>
  <c r="K96" i="5" s="1"/>
  <c r="E129" i="5"/>
  <c r="F129" i="5" s="1"/>
  <c r="K129" i="5" s="1"/>
  <c r="E84" i="5"/>
  <c r="F84" i="5" s="1"/>
  <c r="I84" i="5" s="1"/>
  <c r="E94" i="5"/>
  <c r="F94" i="5" s="1"/>
  <c r="I94" i="5" s="1"/>
  <c r="G132" i="5"/>
  <c r="J132" i="5" s="1"/>
  <c r="G101" i="5"/>
  <c r="J101" i="5" s="1"/>
  <c r="G82" i="5"/>
  <c r="K82" i="5" s="1"/>
  <c r="G134" i="5"/>
  <c r="J134" i="5" s="1"/>
  <c r="E122" i="5"/>
  <c r="F122" i="5" s="1"/>
  <c r="K122" i="5" s="1"/>
  <c r="E130" i="5"/>
  <c r="F130" i="5" s="1"/>
  <c r="K130" i="5" s="1"/>
  <c r="E136" i="5"/>
  <c r="F136" i="5" s="1"/>
  <c r="I136" i="5" s="1"/>
  <c r="E128" i="5"/>
  <c r="F128" i="5" s="1"/>
  <c r="I128" i="5" s="1"/>
  <c r="G124" i="5"/>
  <c r="J124" i="5" s="1"/>
  <c r="AA124" i="5" s="1"/>
  <c r="E135" i="5"/>
  <c r="F135" i="5" s="1"/>
  <c r="I135" i="5" s="1"/>
  <c r="E127" i="5"/>
  <c r="F127" i="5" s="1"/>
  <c r="J127" i="5" s="1"/>
  <c r="E126" i="5"/>
  <c r="F126" i="5" s="1"/>
  <c r="E133" i="5"/>
  <c r="F133" i="5" s="1"/>
  <c r="I133" i="5" s="1"/>
  <c r="E125" i="5"/>
  <c r="F125" i="5" s="1"/>
  <c r="K125" i="5" s="1"/>
  <c r="F70" i="5"/>
  <c r="E123" i="5"/>
  <c r="F123" i="5" s="1"/>
  <c r="K123" i="5" s="1"/>
  <c r="K85" i="5"/>
  <c r="K89" i="5"/>
  <c r="N104" i="5"/>
  <c r="AD101" i="5"/>
  <c r="AH101" i="5"/>
  <c r="Z101" i="5"/>
  <c r="K83" i="5"/>
  <c r="I83" i="5"/>
  <c r="I99" i="5"/>
  <c r="I103" i="5"/>
  <c r="I82" i="5"/>
  <c r="I110" i="5"/>
  <c r="K87" i="5"/>
  <c r="K91" i="5"/>
  <c r="Z105" i="5"/>
  <c r="AH105" i="5"/>
  <c r="AD105" i="5"/>
  <c r="R105" i="5"/>
  <c r="N105" i="5"/>
  <c r="AD97" i="5"/>
  <c r="R97" i="5"/>
  <c r="N97" i="5"/>
  <c r="AH97" i="5"/>
  <c r="Z97" i="5"/>
  <c r="V97" i="5"/>
  <c r="AD89" i="5"/>
  <c r="N89" i="5"/>
  <c r="AH89" i="5"/>
  <c r="Z89" i="5"/>
  <c r="V89" i="5"/>
  <c r="R89" i="5"/>
  <c r="AD93" i="5"/>
  <c r="R93" i="5"/>
  <c r="N93" i="5"/>
  <c r="AH93" i="5"/>
  <c r="Z93" i="5"/>
  <c r="V93" i="5"/>
  <c r="R106" i="5"/>
  <c r="Z106" i="5"/>
  <c r="K20" i="5"/>
  <c r="N85" i="5"/>
  <c r="I95" i="5"/>
  <c r="I111" i="5"/>
  <c r="K124" i="5"/>
  <c r="I131" i="5"/>
  <c r="V85" i="5"/>
  <c r="Z85" i="5"/>
  <c r="N101" i="5"/>
  <c r="AH85" i="5"/>
  <c r="R101" i="5"/>
  <c r="R85" i="5"/>
  <c r="I91" i="5"/>
  <c r="J83" i="5"/>
  <c r="J87" i="5"/>
  <c r="V101" i="5"/>
  <c r="J68" i="5"/>
  <c r="K88" i="5"/>
  <c r="I88" i="5"/>
  <c r="J92" i="5"/>
  <c r="I96" i="5"/>
  <c r="I107" i="5"/>
  <c r="R87" i="5"/>
  <c r="Z87" i="5"/>
  <c r="N87" i="5"/>
  <c r="AH87" i="5"/>
  <c r="V87" i="5"/>
  <c r="R83" i="5"/>
  <c r="Z83" i="5"/>
  <c r="AH83" i="5"/>
  <c r="V83" i="5"/>
  <c r="K126" i="5"/>
  <c r="J126" i="5"/>
  <c r="I126" i="5"/>
  <c r="V105" i="5"/>
  <c r="AD106" i="5"/>
  <c r="AD104" i="5"/>
  <c r="R104" i="5"/>
  <c r="AH104" i="5"/>
  <c r="J85" i="5"/>
  <c r="J89" i="5"/>
  <c r="V104" i="5"/>
  <c r="N106" i="5"/>
  <c r="AH106" i="5"/>
  <c r="V106" i="5"/>
  <c r="I112" i="5"/>
  <c r="I134" i="5"/>
  <c r="I124" i="5"/>
  <c r="I132" i="5"/>
  <c r="K21" i="5"/>
  <c r="K68" i="5"/>
  <c r="K54" i="5"/>
  <c r="K55" i="5"/>
  <c r="K53" i="5"/>
  <c r="R67" i="5"/>
  <c r="AD67" i="5"/>
  <c r="V67" i="5"/>
  <c r="AH67" i="5"/>
  <c r="N67" i="5"/>
  <c r="Z67" i="5"/>
  <c r="N68" i="5"/>
  <c r="Z68" i="5"/>
  <c r="R68" i="5"/>
  <c r="AD68" i="5"/>
  <c r="V68" i="5"/>
  <c r="AH68" i="5"/>
  <c r="K67" i="5"/>
  <c r="J67" i="5"/>
  <c r="K39" i="5"/>
  <c r="J21" i="5"/>
  <c r="K17" i="5"/>
  <c r="K56" i="5"/>
  <c r="J57" i="5"/>
  <c r="AH20" i="5"/>
  <c r="K16" i="5"/>
  <c r="K41" i="5"/>
  <c r="AD20" i="5"/>
  <c r="K59" i="5"/>
  <c r="Z62" i="5"/>
  <c r="J64" i="5"/>
  <c r="J24" i="5"/>
  <c r="AI24" i="5" s="1"/>
  <c r="K33" i="5"/>
  <c r="J36" i="5"/>
  <c r="J65" i="5"/>
  <c r="K58" i="5"/>
  <c r="J63" i="5"/>
  <c r="I21" i="5"/>
  <c r="J61" i="5"/>
  <c r="K36" i="5"/>
  <c r="I17" i="5"/>
  <c r="J55" i="5"/>
  <c r="AD14" i="5"/>
  <c r="R14" i="5"/>
  <c r="AH14" i="5"/>
  <c r="Z14" i="5"/>
  <c r="N14" i="5"/>
  <c r="V14" i="5"/>
  <c r="V61" i="5"/>
  <c r="AH61" i="5"/>
  <c r="Z61" i="5"/>
  <c r="R61" i="5"/>
  <c r="N61" i="5"/>
  <c r="K40" i="5"/>
  <c r="V20" i="5"/>
  <c r="J59" i="5"/>
  <c r="N65" i="5"/>
  <c r="AH66" i="5"/>
  <c r="K37" i="5"/>
  <c r="R59" i="5"/>
  <c r="J62" i="5"/>
  <c r="R65" i="5"/>
  <c r="K43" i="5"/>
  <c r="I56" i="5"/>
  <c r="K62" i="5"/>
  <c r="J66" i="5"/>
  <c r="J41" i="5"/>
  <c r="J20" i="5"/>
  <c r="J16" i="5"/>
  <c r="AA16" i="5" s="1"/>
  <c r="J43" i="5"/>
  <c r="I55" i="5"/>
  <c r="I63" i="5"/>
  <c r="K65" i="5"/>
  <c r="Z65" i="5"/>
  <c r="K66" i="5"/>
  <c r="I13" i="5"/>
  <c r="J54" i="5"/>
  <c r="K13" i="5"/>
  <c r="J33" i="5"/>
  <c r="K28" i="5"/>
  <c r="K24" i="5"/>
  <c r="AH65" i="5"/>
  <c r="K14" i="5"/>
  <c r="J39" i="5"/>
  <c r="J37" i="5"/>
  <c r="R24" i="5"/>
  <c r="J17" i="5"/>
  <c r="V57" i="5"/>
  <c r="AD57" i="5"/>
  <c r="AD58" i="5"/>
  <c r="N58" i="5"/>
  <c r="V58" i="5"/>
  <c r="J56" i="5"/>
  <c r="J58" i="5"/>
  <c r="K60" i="5"/>
  <c r="I60" i="5"/>
  <c r="I53" i="5"/>
  <c r="N57" i="5"/>
  <c r="N59" i="5"/>
  <c r="V59" i="5"/>
  <c r="Z59" i="5"/>
  <c r="K61" i="5"/>
  <c r="R62" i="5"/>
  <c r="J53" i="5"/>
  <c r="AH57" i="5"/>
  <c r="J60" i="5"/>
  <c r="AD66" i="5"/>
  <c r="R66" i="5"/>
  <c r="N66" i="5"/>
  <c r="I54" i="5"/>
  <c r="R57" i="5"/>
  <c r="AD59" i="5"/>
  <c r="AD62" i="5"/>
  <c r="N62" i="5"/>
  <c r="V62" i="5"/>
  <c r="Z66" i="5"/>
  <c r="K57" i="5"/>
  <c r="R58" i="5"/>
  <c r="AH58" i="5"/>
  <c r="K63" i="5"/>
  <c r="K64" i="5"/>
  <c r="I64" i="5"/>
  <c r="AD61" i="5"/>
  <c r="AD65" i="5"/>
  <c r="AH42" i="5"/>
  <c r="R42" i="5"/>
  <c r="Z42" i="5"/>
  <c r="AD42" i="5"/>
  <c r="N42" i="5"/>
  <c r="V42" i="5"/>
  <c r="N43" i="5"/>
  <c r="Z43" i="5"/>
  <c r="V43" i="5"/>
  <c r="AH43" i="5"/>
  <c r="R43" i="5"/>
  <c r="AD43" i="5"/>
  <c r="K42" i="5"/>
  <c r="J42" i="5"/>
  <c r="V25" i="5"/>
  <c r="AD25" i="5"/>
  <c r="I41" i="5"/>
  <c r="I33" i="5"/>
  <c r="I39" i="5"/>
  <c r="K25" i="5"/>
  <c r="J25" i="5"/>
  <c r="N20" i="5"/>
  <c r="K29" i="5"/>
  <c r="AD16" i="5"/>
  <c r="K32" i="5"/>
  <c r="J29" i="5"/>
  <c r="V16" i="5"/>
  <c r="J35" i="5"/>
  <c r="N16" i="5"/>
  <c r="N32" i="5"/>
  <c r="Z32" i="5"/>
  <c r="R32" i="5"/>
  <c r="AD32" i="5"/>
  <c r="AH32" i="5"/>
  <c r="N28" i="5"/>
  <c r="V28" i="5"/>
  <c r="Z28" i="5"/>
  <c r="R28" i="5"/>
  <c r="AD28" i="5"/>
  <c r="AH28" i="5"/>
  <c r="AD22" i="5"/>
  <c r="V22" i="5"/>
  <c r="AH22" i="5"/>
  <c r="N22" i="5"/>
  <c r="Z22" i="5"/>
  <c r="R22" i="5"/>
  <c r="AD18" i="5"/>
  <c r="V18" i="5"/>
  <c r="AH18" i="5"/>
  <c r="N18" i="5"/>
  <c r="Z18" i="5"/>
  <c r="R18" i="5"/>
  <c r="N40" i="5"/>
  <c r="Z40" i="5"/>
  <c r="R40" i="5"/>
  <c r="AD40" i="5"/>
  <c r="AH40" i="5"/>
  <c r="I34" i="5"/>
  <c r="J34" i="5"/>
  <c r="K34" i="5"/>
  <c r="AD30" i="5"/>
  <c r="V30" i="5"/>
  <c r="AH30" i="5"/>
  <c r="N30" i="5"/>
  <c r="Z30" i="5"/>
  <c r="R30" i="5"/>
  <c r="N36" i="5"/>
  <c r="Z36" i="5"/>
  <c r="R36" i="5"/>
  <c r="AD36" i="5"/>
  <c r="AH36" i="5"/>
  <c r="V32" i="5"/>
  <c r="R23" i="5"/>
  <c r="N23" i="5"/>
  <c r="AD23" i="5"/>
  <c r="V23" i="5"/>
  <c r="AH23" i="5"/>
  <c r="Z23" i="5"/>
  <c r="R19" i="5"/>
  <c r="AD19" i="5"/>
  <c r="V19" i="5"/>
  <c r="N19" i="5"/>
  <c r="AH19" i="5"/>
  <c r="Z19" i="5"/>
  <c r="N27" i="5"/>
  <c r="R27" i="5"/>
  <c r="AD27" i="5"/>
  <c r="V27" i="5"/>
  <c r="AH27" i="5"/>
  <c r="Z27" i="5"/>
  <c r="R31" i="5"/>
  <c r="AD31" i="5"/>
  <c r="V31" i="5"/>
  <c r="AH31" i="5"/>
  <c r="Z31" i="5"/>
  <c r="AD26" i="5"/>
  <c r="V26" i="5"/>
  <c r="AH26" i="5"/>
  <c r="N26" i="5"/>
  <c r="Z26" i="5"/>
  <c r="R26" i="5"/>
  <c r="V37" i="5"/>
  <c r="AH37" i="5"/>
  <c r="N37" i="5"/>
  <c r="Z37" i="5"/>
  <c r="R37" i="5"/>
  <c r="R35" i="5"/>
  <c r="AD35" i="5"/>
  <c r="V35" i="5"/>
  <c r="AH35" i="5"/>
  <c r="Z35" i="5"/>
  <c r="I38" i="5"/>
  <c r="J38" i="5"/>
  <c r="K38" i="5"/>
  <c r="V40" i="5"/>
  <c r="V36" i="5"/>
  <c r="R15" i="5"/>
  <c r="AD15" i="5"/>
  <c r="V15" i="5"/>
  <c r="AH15" i="5"/>
  <c r="N15" i="5"/>
  <c r="Z15" i="5"/>
  <c r="AH16" i="5"/>
  <c r="J40" i="5"/>
  <c r="J32" i="5"/>
  <c r="R29" i="5"/>
  <c r="J28" i="5"/>
  <c r="R25" i="5"/>
  <c r="AD29" i="5"/>
  <c r="K35" i="5"/>
  <c r="K31" i="5"/>
  <c r="K27" i="5"/>
  <c r="K23" i="5"/>
  <c r="K19" i="5"/>
  <c r="K15" i="5"/>
  <c r="J31" i="5"/>
  <c r="Z29" i="5"/>
  <c r="J27" i="5"/>
  <c r="Z25" i="5"/>
  <c r="J23" i="5"/>
  <c r="R20" i="5"/>
  <c r="J19" i="5"/>
  <c r="R16" i="5"/>
  <c r="J15" i="5"/>
  <c r="K30" i="5"/>
  <c r="N29" i="5"/>
  <c r="K26" i="5"/>
  <c r="N25" i="5"/>
  <c r="K22" i="5"/>
  <c r="K18" i="5"/>
  <c r="J30" i="5"/>
  <c r="AH29" i="5"/>
  <c r="J26" i="5"/>
  <c r="AH25" i="5"/>
  <c r="J22" i="5"/>
  <c r="J18" i="5"/>
  <c r="J14" i="5"/>
  <c r="J13" i="5"/>
  <c r="Y9" i="9" l="1"/>
  <c r="I127" i="5"/>
  <c r="AX127" i="5" s="1"/>
  <c r="K127" i="5"/>
  <c r="J84" i="5"/>
  <c r="AW13" i="5"/>
  <c r="BA13" i="5"/>
  <c r="AO13" i="5"/>
  <c r="AS13" i="5"/>
  <c r="AD39" i="6"/>
  <c r="P19" i="9" s="1"/>
  <c r="AH39" i="6"/>
  <c r="T19" i="9" s="1"/>
  <c r="AL13" i="5"/>
  <c r="AX13" i="5"/>
  <c r="BB13" i="5"/>
  <c r="AP13" i="5"/>
  <c r="AT13" i="5"/>
  <c r="AK14" i="5"/>
  <c r="BA14" i="5"/>
  <c r="AO14" i="5"/>
  <c r="AS14" i="5"/>
  <c r="AW14" i="5"/>
  <c r="AM13" i="5"/>
  <c r="AU13" i="5"/>
  <c r="BC13" i="5"/>
  <c r="AQ13" i="5"/>
  <c r="AY13" i="5"/>
  <c r="AM7" i="6"/>
  <c r="AN7" i="6" s="1"/>
  <c r="AM14" i="5"/>
  <c r="AQ14" i="5"/>
  <c r="AU14" i="5"/>
  <c r="AY14" i="5"/>
  <c r="BC14" i="5"/>
  <c r="AJ39" i="6"/>
  <c r="V19" i="9" s="1"/>
  <c r="I86" i="5"/>
  <c r="AX86" i="5" s="1"/>
  <c r="AC40" i="8"/>
  <c r="AD40" i="8" s="1"/>
  <c r="T39" i="6"/>
  <c r="F19" i="9" s="1"/>
  <c r="BA55" i="5"/>
  <c r="AO55" i="5"/>
  <c r="AW55" i="5"/>
  <c r="AS55" i="5"/>
  <c r="AW125" i="5"/>
  <c r="AO125" i="5"/>
  <c r="AS125" i="5"/>
  <c r="BA125" i="5"/>
  <c r="BA66" i="5"/>
  <c r="AO66" i="5"/>
  <c r="AW66" i="5"/>
  <c r="AS66" i="5"/>
  <c r="BC65" i="5"/>
  <c r="AQ65" i="5"/>
  <c r="AY65" i="5"/>
  <c r="AU65" i="5"/>
  <c r="AM67" i="5"/>
  <c r="BC67" i="5"/>
  <c r="AQ67" i="5"/>
  <c r="AY67" i="5"/>
  <c r="AU67" i="5"/>
  <c r="AW54" i="5"/>
  <c r="BA54" i="5"/>
  <c r="AO54" i="5"/>
  <c r="AS54" i="5"/>
  <c r="BC68" i="5"/>
  <c r="AQ68" i="5"/>
  <c r="AY68" i="5"/>
  <c r="AU68" i="5"/>
  <c r="AT133" i="5"/>
  <c r="AP133" i="5"/>
  <c r="BB133" i="5"/>
  <c r="AX133" i="5"/>
  <c r="AK122" i="5"/>
  <c r="AW122" i="5"/>
  <c r="AS122" i="5"/>
  <c r="BA122" i="5"/>
  <c r="AO122" i="5"/>
  <c r="AK126" i="5"/>
  <c r="AS126" i="5"/>
  <c r="BA126" i="5"/>
  <c r="AW126" i="5"/>
  <c r="AO126" i="5"/>
  <c r="AL64" i="5"/>
  <c r="AX64" i="5"/>
  <c r="BB64" i="5"/>
  <c r="AP64" i="5"/>
  <c r="AT64" i="5"/>
  <c r="AM60" i="5"/>
  <c r="BC60" i="5"/>
  <c r="AQ60" i="5"/>
  <c r="AY60" i="5"/>
  <c r="AU60" i="5"/>
  <c r="AY66" i="5"/>
  <c r="AU66" i="5"/>
  <c r="BC66" i="5"/>
  <c r="AQ66" i="5"/>
  <c r="AY55" i="5"/>
  <c r="AU55" i="5"/>
  <c r="AQ55" i="5"/>
  <c r="BC55" i="5"/>
  <c r="AK67" i="5"/>
  <c r="AW67" i="5"/>
  <c r="AS67" i="5"/>
  <c r="BA67" i="5"/>
  <c r="AO67" i="5"/>
  <c r="BA68" i="5"/>
  <c r="AO68" i="5"/>
  <c r="AW68" i="5"/>
  <c r="AS68" i="5"/>
  <c r="AL127" i="5"/>
  <c r="AP127" i="5"/>
  <c r="BB127" i="5"/>
  <c r="AT127" i="5"/>
  <c r="AW127" i="5"/>
  <c r="AO127" i="5"/>
  <c r="BA127" i="5"/>
  <c r="AS127" i="5"/>
  <c r="AM134" i="5"/>
  <c r="BC134" i="5"/>
  <c r="AQ134" i="5"/>
  <c r="AY134" i="5"/>
  <c r="AU134" i="5"/>
  <c r="AM137" i="5"/>
  <c r="AU137" i="5"/>
  <c r="AQ137" i="5"/>
  <c r="AY137" i="5"/>
  <c r="BC137" i="5"/>
  <c r="AU131" i="5"/>
  <c r="AQ131" i="5"/>
  <c r="AY131" i="5"/>
  <c r="BC131" i="5"/>
  <c r="AK64" i="5"/>
  <c r="AW64" i="5"/>
  <c r="AS64" i="5"/>
  <c r="BA64" i="5"/>
  <c r="AO64" i="5"/>
  <c r="AL53" i="5"/>
  <c r="AX53" i="5"/>
  <c r="AT53" i="5"/>
  <c r="AP53" i="5"/>
  <c r="BB53" i="5"/>
  <c r="BA65" i="5"/>
  <c r="AO65" i="5"/>
  <c r="AW65" i="5"/>
  <c r="AS65" i="5"/>
  <c r="AS62" i="5"/>
  <c r="AW62" i="5"/>
  <c r="BA62" i="5"/>
  <c r="AO62" i="5"/>
  <c r="AX82" i="5"/>
  <c r="AT82" i="5"/>
  <c r="BB82" i="5"/>
  <c r="AP82" i="5"/>
  <c r="AQ127" i="5"/>
  <c r="AY127" i="5"/>
  <c r="AU127" i="5"/>
  <c r="BC127" i="5"/>
  <c r="BA82" i="5"/>
  <c r="AO82" i="5"/>
  <c r="AS82" i="5"/>
  <c r="AW82" i="5"/>
  <c r="BA58" i="5"/>
  <c r="AO58" i="5"/>
  <c r="AW58" i="5"/>
  <c r="AS58" i="5"/>
  <c r="AL134" i="5"/>
  <c r="BB134" i="5"/>
  <c r="AX134" i="5"/>
  <c r="AP134" i="5"/>
  <c r="AT134" i="5"/>
  <c r="BA124" i="5"/>
  <c r="AW124" i="5"/>
  <c r="AS124" i="5"/>
  <c r="AO124" i="5"/>
  <c r="AK63" i="5"/>
  <c r="BA63" i="5"/>
  <c r="AO63" i="5"/>
  <c r="AW63" i="5"/>
  <c r="AS63" i="5"/>
  <c r="AM53" i="5"/>
  <c r="BC53" i="5"/>
  <c r="AQ53" i="5"/>
  <c r="AY53" i="5"/>
  <c r="AU53" i="5"/>
  <c r="AL60" i="5"/>
  <c r="BB60" i="5"/>
  <c r="AP60" i="5"/>
  <c r="AX60" i="5"/>
  <c r="AT60" i="5"/>
  <c r="BB63" i="5"/>
  <c r="AP63" i="5"/>
  <c r="AX63" i="5"/>
  <c r="AT63" i="5"/>
  <c r="AT56" i="5"/>
  <c r="AX56" i="5"/>
  <c r="BB56" i="5"/>
  <c r="AP56" i="5"/>
  <c r="BC59" i="5"/>
  <c r="AQ59" i="5"/>
  <c r="AY59" i="5"/>
  <c r="AU59" i="5"/>
  <c r="BC57" i="5"/>
  <c r="AQ57" i="5"/>
  <c r="AY57" i="5"/>
  <c r="AU57" i="5"/>
  <c r="AL135" i="5"/>
  <c r="AT135" i="5"/>
  <c r="BB135" i="5"/>
  <c r="AX135" i="5"/>
  <c r="AP135" i="5"/>
  <c r="AK130" i="5"/>
  <c r="AW130" i="5"/>
  <c r="AO130" i="5"/>
  <c r="AS130" i="5"/>
  <c r="BA130" i="5"/>
  <c r="AK60" i="5"/>
  <c r="BA60" i="5"/>
  <c r="AO60" i="5"/>
  <c r="AW60" i="5"/>
  <c r="AS60" i="5"/>
  <c r="BB55" i="5"/>
  <c r="AP55" i="5"/>
  <c r="AX55" i="5"/>
  <c r="AT55" i="5"/>
  <c r="AU61" i="5"/>
  <c r="AY61" i="5"/>
  <c r="BC61" i="5"/>
  <c r="AQ61" i="5"/>
  <c r="AU64" i="5"/>
  <c r="BC64" i="5"/>
  <c r="AQ64" i="5"/>
  <c r="AY64" i="5"/>
  <c r="AW56" i="5"/>
  <c r="AS56" i="5"/>
  <c r="BA56" i="5"/>
  <c r="AO56" i="5"/>
  <c r="AL132" i="5"/>
  <c r="AP132" i="5"/>
  <c r="AT132" i="5"/>
  <c r="AX132" i="5"/>
  <c r="BB132" i="5"/>
  <c r="AU83" i="5"/>
  <c r="BC83" i="5"/>
  <c r="AQ83" i="5"/>
  <c r="AY83" i="5"/>
  <c r="AQ132" i="5"/>
  <c r="AU132" i="5"/>
  <c r="AY132" i="5"/>
  <c r="BC132" i="5"/>
  <c r="AL54" i="5"/>
  <c r="BB54" i="5"/>
  <c r="AP54" i="5"/>
  <c r="AX54" i="5"/>
  <c r="AT54" i="5"/>
  <c r="AK61" i="5"/>
  <c r="AW61" i="5"/>
  <c r="AS61" i="5"/>
  <c r="AO61" i="5"/>
  <c r="BA61" i="5"/>
  <c r="AM58" i="5"/>
  <c r="AY58" i="5"/>
  <c r="AU58" i="5"/>
  <c r="AQ58" i="5"/>
  <c r="BC58" i="5"/>
  <c r="AL126" i="5"/>
  <c r="AX126" i="5"/>
  <c r="AT126" i="5"/>
  <c r="BB126" i="5"/>
  <c r="AP126" i="5"/>
  <c r="AY124" i="5"/>
  <c r="AU124" i="5"/>
  <c r="BC124" i="5"/>
  <c r="AQ124" i="5"/>
  <c r="AX83" i="5"/>
  <c r="BB83" i="5"/>
  <c r="AP83" i="5"/>
  <c r="AT83" i="5"/>
  <c r="AS123" i="5"/>
  <c r="AW123" i="5"/>
  <c r="AO123" i="5"/>
  <c r="BA123" i="5"/>
  <c r="AL128" i="5"/>
  <c r="AP128" i="5"/>
  <c r="AT128" i="5"/>
  <c r="BB128" i="5"/>
  <c r="AX128" i="5"/>
  <c r="AO129" i="5"/>
  <c r="AS129" i="5"/>
  <c r="BA129" i="5"/>
  <c r="AW129" i="5"/>
  <c r="AK57" i="5"/>
  <c r="BA57" i="5"/>
  <c r="AO57" i="5"/>
  <c r="AW57" i="5"/>
  <c r="AS57" i="5"/>
  <c r="AM56" i="5"/>
  <c r="AY56" i="5"/>
  <c r="BC56" i="5"/>
  <c r="AQ56" i="5"/>
  <c r="AU56" i="5"/>
  <c r="BC54" i="5"/>
  <c r="AQ54" i="5"/>
  <c r="AY54" i="5"/>
  <c r="AU54" i="5"/>
  <c r="BC62" i="5"/>
  <c r="AQ62" i="5"/>
  <c r="AY62" i="5"/>
  <c r="AU62" i="5"/>
  <c r="AY63" i="5"/>
  <c r="AU63" i="5"/>
  <c r="BC63" i="5"/>
  <c r="AQ63" i="5"/>
  <c r="AW59" i="5"/>
  <c r="AS59" i="5"/>
  <c r="BA59" i="5"/>
  <c r="AO59" i="5"/>
  <c r="AW53" i="5"/>
  <c r="AS53" i="5"/>
  <c r="BA53" i="5"/>
  <c r="AO53" i="5"/>
  <c r="AL124" i="5"/>
  <c r="AX124" i="5"/>
  <c r="BB124" i="5"/>
  <c r="AT124" i="5"/>
  <c r="AP124" i="5"/>
  <c r="AM126" i="5"/>
  <c r="AY126" i="5"/>
  <c r="AU126" i="5"/>
  <c r="BC126" i="5"/>
  <c r="AQ126" i="5"/>
  <c r="AX131" i="5"/>
  <c r="AP131" i="5"/>
  <c r="BB131" i="5"/>
  <c r="AT131" i="5"/>
  <c r="AW83" i="5"/>
  <c r="BA83" i="5"/>
  <c r="AO83" i="5"/>
  <c r="AS83" i="5"/>
  <c r="AL136" i="5"/>
  <c r="AT136" i="5"/>
  <c r="BB136" i="5"/>
  <c r="AP136" i="5"/>
  <c r="AX136" i="5"/>
  <c r="J86" i="5"/>
  <c r="AU86" i="5" s="1"/>
  <c r="AL84" i="5"/>
  <c r="AT84" i="5"/>
  <c r="BB84" i="5"/>
  <c r="AX84" i="5"/>
  <c r="AP84" i="5"/>
  <c r="AM84" i="5"/>
  <c r="AU84" i="5"/>
  <c r="AY84" i="5"/>
  <c r="AQ84" i="5"/>
  <c r="BC84" i="5"/>
  <c r="K84" i="5"/>
  <c r="Y84" i="5" s="1"/>
  <c r="AL88" i="5"/>
  <c r="BB88" i="5"/>
  <c r="AT88" i="5"/>
  <c r="AX88" i="5"/>
  <c r="AP88" i="5"/>
  <c r="AM88" i="5"/>
  <c r="AU88" i="5"/>
  <c r="AY88" i="5"/>
  <c r="AQ88" i="5"/>
  <c r="BC88" i="5"/>
  <c r="AK88" i="5"/>
  <c r="AW88" i="5"/>
  <c r="BA88" i="5"/>
  <c r="AO88" i="5"/>
  <c r="AS88" i="5"/>
  <c r="AW86" i="5"/>
  <c r="AO86" i="5"/>
  <c r="AS86" i="5"/>
  <c r="BA86" i="5"/>
  <c r="AW85" i="5"/>
  <c r="BA85" i="5"/>
  <c r="AO85" i="5"/>
  <c r="AS85" i="5"/>
  <c r="BC87" i="5"/>
  <c r="AU87" i="5"/>
  <c r="AY87" i="5"/>
  <c r="AQ87" i="5"/>
  <c r="AM85" i="5"/>
  <c r="AY85" i="5"/>
  <c r="AQ85" i="5"/>
  <c r="BC85" i="5"/>
  <c r="AU85" i="5"/>
  <c r="I109" i="5"/>
  <c r="AX109" i="5" s="1"/>
  <c r="AW87" i="5"/>
  <c r="AO87" i="5"/>
  <c r="BA87" i="5"/>
  <c r="AS87" i="5"/>
  <c r="BA89" i="5"/>
  <c r="AO89" i="5"/>
  <c r="AS89" i="5"/>
  <c r="AW89" i="5"/>
  <c r="K99" i="5"/>
  <c r="AO99" i="5" s="1"/>
  <c r="J109" i="5"/>
  <c r="AM109" i="5" s="1"/>
  <c r="AM89" i="5"/>
  <c r="BC89" i="5"/>
  <c r="AQ89" i="5"/>
  <c r="AU89" i="5"/>
  <c r="AY89" i="5"/>
  <c r="J93" i="5"/>
  <c r="AU93" i="5" s="1"/>
  <c r="AQ90" i="5"/>
  <c r="AU90" i="5"/>
  <c r="AY90" i="5"/>
  <c r="BC90" i="5"/>
  <c r="AM92" i="5"/>
  <c r="AU92" i="5"/>
  <c r="AY92" i="5"/>
  <c r="BC92" i="5"/>
  <c r="AQ92" i="5"/>
  <c r="AP91" i="5"/>
  <c r="AT91" i="5"/>
  <c r="BB91" i="5"/>
  <c r="AX91" i="5"/>
  <c r="AY91" i="5"/>
  <c r="AQ91" i="5"/>
  <c r="BC91" i="5"/>
  <c r="AU91" i="5"/>
  <c r="AK92" i="5"/>
  <c r="AS92" i="5"/>
  <c r="BA92" i="5"/>
  <c r="AW92" i="5"/>
  <c r="AO92" i="5"/>
  <c r="BA91" i="5"/>
  <c r="AS91" i="5"/>
  <c r="AO91" i="5"/>
  <c r="AW91" i="5"/>
  <c r="AM32" i="5"/>
  <c r="BC32" i="5"/>
  <c r="AU32" i="5"/>
  <c r="AY32" i="5"/>
  <c r="AQ32" i="5"/>
  <c r="AS41" i="5"/>
  <c r="BA41" i="5"/>
  <c r="AW41" i="5"/>
  <c r="AO41" i="5"/>
  <c r="AM101" i="5"/>
  <c r="AU101" i="5"/>
  <c r="AY101" i="5"/>
  <c r="BC101" i="5"/>
  <c r="AQ101" i="5"/>
  <c r="AK27" i="5"/>
  <c r="BA27" i="5"/>
  <c r="AS27" i="5"/>
  <c r="AW27" i="5"/>
  <c r="AO27" i="5"/>
  <c r="BC36" i="5"/>
  <c r="AY36" i="5"/>
  <c r="AQ36" i="5"/>
  <c r="AU36" i="5"/>
  <c r="AP111" i="5"/>
  <c r="BB111" i="5"/>
  <c r="AT111" i="5"/>
  <c r="AX111" i="5"/>
  <c r="AL112" i="5"/>
  <c r="AT112" i="5"/>
  <c r="AP112" i="5"/>
  <c r="BB112" i="5"/>
  <c r="AX112" i="5"/>
  <c r="AU110" i="5"/>
  <c r="AY110" i="5"/>
  <c r="BC110" i="5"/>
  <c r="AQ110" i="5"/>
  <c r="AM22" i="5"/>
  <c r="AU22" i="5"/>
  <c r="BC22" i="5"/>
  <c r="AY22" i="5"/>
  <c r="AQ22" i="5"/>
  <c r="AK26" i="5"/>
  <c r="BA26" i="5"/>
  <c r="AW26" i="5"/>
  <c r="AO26" i="5"/>
  <c r="AS26" i="5"/>
  <c r="AK31" i="5"/>
  <c r="BA31" i="5"/>
  <c r="AW31" i="5"/>
  <c r="AO31" i="5"/>
  <c r="AS31" i="5"/>
  <c r="BC25" i="5"/>
  <c r="AY25" i="5"/>
  <c r="AQ25" i="5"/>
  <c r="AU25" i="5"/>
  <c r="AK42" i="5"/>
  <c r="BA42" i="5"/>
  <c r="AW42" i="5"/>
  <c r="AO42" i="5"/>
  <c r="AS42" i="5"/>
  <c r="AS24" i="5"/>
  <c r="AW24" i="5"/>
  <c r="BA24" i="5"/>
  <c r="AO24" i="5"/>
  <c r="AT17" i="5"/>
  <c r="BB17" i="5"/>
  <c r="AX17" i="5"/>
  <c r="AP17" i="5"/>
  <c r="AS33" i="5"/>
  <c r="BA33" i="5"/>
  <c r="AW33" i="5"/>
  <c r="AO33" i="5"/>
  <c r="AS21" i="5"/>
  <c r="AW21" i="5"/>
  <c r="BA21" i="5"/>
  <c r="AO21" i="5"/>
  <c r="AK109" i="5"/>
  <c r="AW109" i="5"/>
  <c r="AO109" i="5"/>
  <c r="BA109" i="5"/>
  <c r="AS109" i="5"/>
  <c r="AT94" i="5"/>
  <c r="AP94" i="5"/>
  <c r="BB94" i="5"/>
  <c r="AX94" i="5"/>
  <c r="BA98" i="5"/>
  <c r="AW98" i="5"/>
  <c r="AO98" i="5"/>
  <c r="AS98" i="5"/>
  <c r="BC41" i="5"/>
  <c r="AY41" i="5"/>
  <c r="AQ41" i="5"/>
  <c r="AU41" i="5"/>
  <c r="K106" i="5"/>
  <c r="U106" i="5" s="1"/>
  <c r="AK35" i="5"/>
  <c r="BA35" i="5"/>
  <c r="AW35" i="5"/>
  <c r="AS35" i="5"/>
  <c r="AO35" i="5"/>
  <c r="AK38" i="5"/>
  <c r="BA38" i="5"/>
  <c r="AW38" i="5"/>
  <c r="AO38" i="5"/>
  <c r="AS38" i="5"/>
  <c r="AK34" i="5"/>
  <c r="BA34" i="5"/>
  <c r="AW34" i="5"/>
  <c r="AO34" i="5"/>
  <c r="AS34" i="5"/>
  <c r="AU35" i="5"/>
  <c r="BC35" i="5"/>
  <c r="AY35" i="5"/>
  <c r="AQ35" i="5"/>
  <c r="AS25" i="5"/>
  <c r="BA25" i="5"/>
  <c r="AW25" i="5"/>
  <c r="AO25" i="5"/>
  <c r="AS28" i="5"/>
  <c r="BA28" i="5"/>
  <c r="AW28" i="5"/>
  <c r="AO28" i="5"/>
  <c r="AS36" i="5"/>
  <c r="BA36" i="5"/>
  <c r="AW36" i="5"/>
  <c r="AO36" i="5"/>
  <c r="AQ24" i="5"/>
  <c r="BC24" i="5"/>
  <c r="AY24" i="5"/>
  <c r="AU24" i="5"/>
  <c r="AO93" i="5"/>
  <c r="BA93" i="5"/>
  <c r="AS93" i="5"/>
  <c r="AW93" i="5"/>
  <c r="AT95" i="5"/>
  <c r="AP95" i="5"/>
  <c r="AX95" i="5"/>
  <c r="BB95" i="5"/>
  <c r="AT110" i="5"/>
  <c r="AP110" i="5"/>
  <c r="BB110" i="5"/>
  <c r="AX110" i="5"/>
  <c r="AL100" i="5"/>
  <c r="BB100" i="5"/>
  <c r="AX100" i="5"/>
  <c r="AP100" i="5"/>
  <c r="AT100" i="5"/>
  <c r="BA104" i="5"/>
  <c r="AW104" i="5"/>
  <c r="AS104" i="5"/>
  <c r="AO104" i="5"/>
  <c r="AM18" i="5"/>
  <c r="AU18" i="5"/>
  <c r="AY18" i="5"/>
  <c r="AQ18" i="5"/>
  <c r="BC18" i="5"/>
  <c r="AM26" i="5"/>
  <c r="AU26" i="5"/>
  <c r="BC26" i="5"/>
  <c r="AY26" i="5"/>
  <c r="AQ26" i="5"/>
  <c r="AK30" i="5"/>
  <c r="AW30" i="5"/>
  <c r="AS30" i="5"/>
  <c r="BA30" i="5"/>
  <c r="AO30" i="5"/>
  <c r="AM38" i="5"/>
  <c r="AU38" i="5"/>
  <c r="BC38" i="5"/>
  <c r="AY38" i="5"/>
  <c r="AQ38" i="5"/>
  <c r="AM34" i="5"/>
  <c r="AU34" i="5"/>
  <c r="AY34" i="5"/>
  <c r="BC34" i="5"/>
  <c r="AQ34" i="5"/>
  <c r="BB39" i="5"/>
  <c r="AX39" i="5"/>
  <c r="AP39" i="5"/>
  <c r="AT39" i="5"/>
  <c r="BC17" i="5"/>
  <c r="AY17" i="5"/>
  <c r="AQ17" i="5"/>
  <c r="AU17" i="5"/>
  <c r="BC33" i="5"/>
  <c r="AY33" i="5"/>
  <c r="AQ33" i="5"/>
  <c r="AU33" i="5"/>
  <c r="BA43" i="5"/>
  <c r="AW43" i="5"/>
  <c r="AS43" i="5"/>
  <c r="AO43" i="5"/>
  <c r="J103" i="5"/>
  <c r="W103" i="5" s="1"/>
  <c r="AT108" i="5"/>
  <c r="AP108" i="5"/>
  <c r="AX108" i="5"/>
  <c r="BB108" i="5"/>
  <c r="AM97" i="5"/>
  <c r="AQ97" i="5"/>
  <c r="BC97" i="5"/>
  <c r="AY97" i="5"/>
  <c r="AU97" i="5"/>
  <c r="AK22" i="5"/>
  <c r="BA22" i="5"/>
  <c r="AS22" i="5"/>
  <c r="AW22" i="5"/>
  <c r="AO22" i="5"/>
  <c r="BA29" i="5"/>
  <c r="AS29" i="5"/>
  <c r="AW29" i="5"/>
  <c r="AO29" i="5"/>
  <c r="AO103" i="5"/>
  <c r="AS103" i="5"/>
  <c r="AW103" i="5"/>
  <c r="BA103" i="5"/>
  <c r="BC99" i="5"/>
  <c r="AQ99" i="5"/>
  <c r="AY99" i="5"/>
  <c r="AU99" i="5"/>
  <c r="AM15" i="5"/>
  <c r="BC15" i="5"/>
  <c r="AY15" i="5"/>
  <c r="AQ15" i="5"/>
  <c r="AU15" i="5"/>
  <c r="AM31" i="5"/>
  <c r="AQ31" i="5"/>
  <c r="AY31" i="5"/>
  <c r="BC31" i="5"/>
  <c r="AU31" i="5"/>
  <c r="AL38" i="5"/>
  <c r="AT38" i="5"/>
  <c r="BB38" i="5"/>
  <c r="AX38" i="5"/>
  <c r="AP38" i="5"/>
  <c r="AL34" i="5"/>
  <c r="AX34" i="5"/>
  <c r="BB34" i="5"/>
  <c r="AT34" i="5"/>
  <c r="AP34" i="5"/>
  <c r="BC29" i="5"/>
  <c r="AY29" i="5"/>
  <c r="AU29" i="5"/>
  <c r="AQ29" i="5"/>
  <c r="AT33" i="5"/>
  <c r="BB33" i="5"/>
  <c r="AX33" i="5"/>
  <c r="AP33" i="5"/>
  <c r="AU43" i="5"/>
  <c r="BC43" i="5"/>
  <c r="AY43" i="5"/>
  <c r="AQ43" i="5"/>
  <c r="AS40" i="5"/>
  <c r="AO40" i="5"/>
  <c r="AW40" i="5"/>
  <c r="BA40" i="5"/>
  <c r="AT21" i="5"/>
  <c r="AX21" i="5"/>
  <c r="BB21" i="5"/>
  <c r="AP21" i="5"/>
  <c r="AS17" i="5"/>
  <c r="BA17" i="5"/>
  <c r="AW17" i="5"/>
  <c r="AO17" i="5"/>
  <c r="AP103" i="5"/>
  <c r="AT103" i="5"/>
  <c r="AX103" i="5"/>
  <c r="BB103" i="5"/>
  <c r="AK96" i="5"/>
  <c r="AS96" i="5"/>
  <c r="AO96" i="5"/>
  <c r="BA96" i="5"/>
  <c r="AW96" i="5"/>
  <c r="AK112" i="5"/>
  <c r="AS112" i="5"/>
  <c r="AO112" i="5"/>
  <c r="BA112" i="5"/>
  <c r="AW112" i="5"/>
  <c r="BA111" i="5"/>
  <c r="AS111" i="5"/>
  <c r="AW111" i="5"/>
  <c r="AO111" i="5"/>
  <c r="AY95" i="5"/>
  <c r="AQ95" i="5"/>
  <c r="BC95" i="5"/>
  <c r="AU95" i="5"/>
  <c r="AK23" i="5"/>
  <c r="BA23" i="5"/>
  <c r="AW23" i="5"/>
  <c r="AO23" i="5"/>
  <c r="AS23" i="5"/>
  <c r="AW37" i="5"/>
  <c r="BA37" i="5"/>
  <c r="AO37" i="5"/>
  <c r="AS37" i="5"/>
  <c r="AL96" i="5"/>
  <c r="AT96" i="5"/>
  <c r="AP96" i="5"/>
  <c r="AX96" i="5"/>
  <c r="BB96" i="5"/>
  <c r="AM23" i="5"/>
  <c r="AY23" i="5"/>
  <c r="BC23" i="5"/>
  <c r="AQ23" i="5"/>
  <c r="AU23" i="5"/>
  <c r="AQ106" i="5"/>
  <c r="AY106" i="5"/>
  <c r="AU106" i="5"/>
  <c r="BC106" i="5"/>
  <c r="AM30" i="5"/>
  <c r="AU30" i="5"/>
  <c r="BC30" i="5"/>
  <c r="AY30" i="5"/>
  <c r="AQ30" i="5"/>
  <c r="AK15" i="5"/>
  <c r="BA15" i="5"/>
  <c r="AW15" i="5"/>
  <c r="AO15" i="5"/>
  <c r="AS15" i="5"/>
  <c r="AM28" i="5"/>
  <c r="BC28" i="5"/>
  <c r="AY28" i="5"/>
  <c r="AQ28" i="5"/>
  <c r="AU28" i="5"/>
  <c r="AS32" i="5"/>
  <c r="AO32" i="5"/>
  <c r="AW32" i="5"/>
  <c r="BA32" i="5"/>
  <c r="AT41" i="5"/>
  <c r="BB41" i="5"/>
  <c r="AX41" i="5"/>
  <c r="AP41" i="5"/>
  <c r="BC37" i="5"/>
  <c r="AY37" i="5"/>
  <c r="AU37" i="5"/>
  <c r="AQ37" i="5"/>
  <c r="AY16" i="5"/>
  <c r="AU16" i="5"/>
  <c r="BC16" i="5"/>
  <c r="AQ16" i="5"/>
  <c r="BC21" i="5"/>
  <c r="AY21" i="5"/>
  <c r="AU21" i="5"/>
  <c r="AQ21" i="5"/>
  <c r="AH110" i="5"/>
  <c r="AS20" i="5"/>
  <c r="BA20" i="5"/>
  <c r="AW20" i="5"/>
  <c r="AO20" i="5"/>
  <c r="AP99" i="5"/>
  <c r="AT99" i="5"/>
  <c r="AX99" i="5"/>
  <c r="BB99" i="5"/>
  <c r="AK107" i="5"/>
  <c r="AO107" i="5"/>
  <c r="BA107" i="5"/>
  <c r="AS107" i="5"/>
  <c r="AW107" i="5"/>
  <c r="AS99" i="5"/>
  <c r="AW99" i="5"/>
  <c r="AM40" i="5"/>
  <c r="BC40" i="5"/>
  <c r="AU40" i="5"/>
  <c r="AY40" i="5"/>
  <c r="AQ40" i="5"/>
  <c r="AM42" i="5"/>
  <c r="AU42" i="5"/>
  <c r="AY42" i="5"/>
  <c r="BC42" i="5"/>
  <c r="AQ42" i="5"/>
  <c r="AS16" i="5"/>
  <c r="BA16" i="5"/>
  <c r="AW16" i="5"/>
  <c r="AO16" i="5"/>
  <c r="AM27" i="5"/>
  <c r="AU27" i="5"/>
  <c r="BC27" i="5"/>
  <c r="AY27" i="5"/>
  <c r="AQ27" i="5"/>
  <c r="AK18" i="5"/>
  <c r="BA18" i="5"/>
  <c r="AW18" i="5"/>
  <c r="AO18" i="5"/>
  <c r="AS18" i="5"/>
  <c r="AM19" i="5"/>
  <c r="AU19" i="5"/>
  <c r="BC19" i="5"/>
  <c r="AY19" i="5"/>
  <c r="AQ19" i="5"/>
  <c r="AK19" i="5"/>
  <c r="BA19" i="5"/>
  <c r="AS19" i="5"/>
  <c r="AW19" i="5"/>
  <c r="AO19" i="5"/>
  <c r="BC39" i="5"/>
  <c r="AQ39" i="5"/>
  <c r="AY39" i="5"/>
  <c r="AU39" i="5"/>
  <c r="BC20" i="5"/>
  <c r="AY20" i="5"/>
  <c r="AQ20" i="5"/>
  <c r="AU20" i="5"/>
  <c r="BA39" i="5"/>
  <c r="AW39" i="5"/>
  <c r="AO39" i="5"/>
  <c r="AS39" i="5"/>
  <c r="AL107" i="5"/>
  <c r="AP107" i="5"/>
  <c r="AX107" i="5"/>
  <c r="AT107" i="5"/>
  <c r="BB107" i="5"/>
  <c r="BA102" i="5"/>
  <c r="AW102" i="5"/>
  <c r="AS102" i="5"/>
  <c r="AO102" i="5"/>
  <c r="AK105" i="5"/>
  <c r="AS105" i="5"/>
  <c r="AO105" i="5"/>
  <c r="BA105" i="5"/>
  <c r="AW105" i="5"/>
  <c r="AI29" i="5"/>
  <c r="AM29" i="5"/>
  <c r="AD33" i="5"/>
  <c r="AL33" i="5"/>
  <c r="AC13" i="5"/>
  <c r="AK13" i="5"/>
  <c r="AA43" i="5"/>
  <c r="AM43" i="5"/>
  <c r="Y40" i="5"/>
  <c r="AK40" i="5"/>
  <c r="V21" i="5"/>
  <c r="AL21" i="5"/>
  <c r="M17" i="5"/>
  <c r="AK17" i="5"/>
  <c r="Y93" i="5"/>
  <c r="AK93" i="5"/>
  <c r="AD95" i="5"/>
  <c r="AL95" i="5"/>
  <c r="V110" i="5"/>
  <c r="AL110" i="5"/>
  <c r="Y104" i="5"/>
  <c r="AK104" i="5"/>
  <c r="AG32" i="5"/>
  <c r="AK32" i="5"/>
  <c r="N41" i="5"/>
  <c r="AL41" i="5"/>
  <c r="S37" i="5"/>
  <c r="AM37" i="5"/>
  <c r="AE54" i="5"/>
  <c r="AM54" i="5"/>
  <c r="AI16" i="5"/>
  <c r="AM16" i="5"/>
  <c r="AI62" i="5"/>
  <c r="AM62" i="5"/>
  <c r="S63" i="5"/>
  <c r="AM63" i="5"/>
  <c r="U59" i="5"/>
  <c r="AK59" i="5"/>
  <c r="W21" i="5"/>
  <c r="AM21" i="5"/>
  <c r="Q53" i="5"/>
  <c r="AK53" i="5"/>
  <c r="AI68" i="5"/>
  <c r="AM68" i="5"/>
  <c r="W91" i="5"/>
  <c r="AM91" i="5"/>
  <c r="V82" i="5"/>
  <c r="AL82" i="5"/>
  <c r="M125" i="5"/>
  <c r="AK125" i="5"/>
  <c r="Y129" i="5"/>
  <c r="AK129" i="5"/>
  <c r="N108" i="5"/>
  <c r="AL108" i="5"/>
  <c r="S131" i="5"/>
  <c r="AM131" i="5"/>
  <c r="S39" i="5"/>
  <c r="AM39" i="5"/>
  <c r="S20" i="5"/>
  <c r="AM20" i="5"/>
  <c r="Q58" i="5"/>
  <c r="AK58" i="5"/>
  <c r="Y39" i="5"/>
  <c r="AK39" i="5"/>
  <c r="AC55" i="5"/>
  <c r="AK55" i="5"/>
  <c r="AH103" i="5"/>
  <c r="AL103" i="5"/>
  <c r="Z133" i="5"/>
  <c r="AL133" i="5"/>
  <c r="AC111" i="5"/>
  <c r="AK111" i="5"/>
  <c r="AE95" i="5"/>
  <c r="AM95" i="5"/>
  <c r="AC29" i="5"/>
  <c r="AK29" i="5"/>
  <c r="AC66" i="5"/>
  <c r="AK66" i="5"/>
  <c r="W41" i="5"/>
  <c r="AM41" i="5"/>
  <c r="Y37" i="5"/>
  <c r="AK37" i="5"/>
  <c r="AE65" i="5"/>
  <c r="AM65" i="5"/>
  <c r="M41" i="5"/>
  <c r="AK41" i="5"/>
  <c r="AG54" i="5"/>
  <c r="AK54" i="5"/>
  <c r="Y127" i="5"/>
  <c r="AK127" i="5"/>
  <c r="O86" i="5"/>
  <c r="AM86" i="5"/>
  <c r="Y20" i="5"/>
  <c r="AK20" i="5"/>
  <c r="AD99" i="5"/>
  <c r="AL99" i="5"/>
  <c r="S66" i="5"/>
  <c r="AM66" i="5"/>
  <c r="S55" i="5"/>
  <c r="AM55" i="5"/>
  <c r="S36" i="5"/>
  <c r="AM36" i="5"/>
  <c r="Y16" i="5"/>
  <c r="AK16" i="5"/>
  <c r="Y68" i="5"/>
  <c r="AK68" i="5"/>
  <c r="U99" i="5"/>
  <c r="AK99" i="5"/>
  <c r="AH131" i="5"/>
  <c r="AL131" i="5"/>
  <c r="S124" i="5"/>
  <c r="AM124" i="5"/>
  <c r="M86" i="5"/>
  <c r="AK86" i="5"/>
  <c r="Y89" i="5"/>
  <c r="AK89" i="5"/>
  <c r="AA127" i="5"/>
  <c r="AM127" i="5"/>
  <c r="AG82" i="5"/>
  <c r="AK82" i="5"/>
  <c r="AG102" i="5"/>
  <c r="AK102" i="5"/>
  <c r="AA25" i="5"/>
  <c r="AM25" i="5"/>
  <c r="Y24" i="5"/>
  <c r="AK24" i="5"/>
  <c r="Q65" i="5"/>
  <c r="AK65" i="5"/>
  <c r="Y62" i="5"/>
  <c r="AK62" i="5"/>
  <c r="V17" i="5"/>
  <c r="AL17" i="5"/>
  <c r="AG33" i="5"/>
  <c r="AK33" i="5"/>
  <c r="M21" i="5"/>
  <c r="AK21" i="5"/>
  <c r="AA87" i="5"/>
  <c r="AM87" i="5"/>
  <c r="AG124" i="5"/>
  <c r="AK124" i="5"/>
  <c r="AD83" i="5"/>
  <c r="AL83" i="5"/>
  <c r="AG85" i="5"/>
  <c r="AK85" i="5"/>
  <c r="S110" i="5"/>
  <c r="AM110" i="5"/>
  <c r="AC103" i="5"/>
  <c r="AK103" i="5"/>
  <c r="W35" i="5"/>
  <c r="AM35" i="5"/>
  <c r="AC25" i="5"/>
  <c r="AK25" i="5"/>
  <c r="Y28" i="5"/>
  <c r="AK28" i="5"/>
  <c r="AD63" i="5"/>
  <c r="AL63" i="5"/>
  <c r="AD56" i="5"/>
  <c r="AL56" i="5"/>
  <c r="AA59" i="5"/>
  <c r="AM59" i="5"/>
  <c r="AG36" i="5"/>
  <c r="AK36" i="5"/>
  <c r="S24" i="5"/>
  <c r="AM24" i="5"/>
  <c r="AA57" i="5"/>
  <c r="AM57" i="5"/>
  <c r="R127" i="5"/>
  <c r="S83" i="5"/>
  <c r="AM83" i="5"/>
  <c r="I129" i="5"/>
  <c r="N111" i="5"/>
  <c r="AL111" i="5"/>
  <c r="AC91" i="5"/>
  <c r="AK91" i="5"/>
  <c r="S132" i="5"/>
  <c r="AM132" i="5"/>
  <c r="W90" i="5"/>
  <c r="AM90" i="5"/>
  <c r="AA106" i="5"/>
  <c r="AM106" i="5"/>
  <c r="S99" i="5"/>
  <c r="AM99" i="5"/>
  <c r="V39" i="5"/>
  <c r="AL39" i="5"/>
  <c r="W17" i="5"/>
  <c r="AM17" i="5"/>
  <c r="W33" i="5"/>
  <c r="AM33" i="5"/>
  <c r="N55" i="5"/>
  <c r="AL55" i="5"/>
  <c r="Q43" i="5"/>
  <c r="AK43" i="5"/>
  <c r="S61" i="5"/>
  <c r="AM61" i="5"/>
  <c r="O64" i="5"/>
  <c r="AM64" i="5"/>
  <c r="Y56" i="5"/>
  <c r="AK56" i="5"/>
  <c r="Z91" i="5"/>
  <c r="AL91" i="5"/>
  <c r="U87" i="5"/>
  <c r="AK87" i="5"/>
  <c r="U83" i="5"/>
  <c r="AK83" i="5"/>
  <c r="Y123" i="5"/>
  <c r="AK123" i="5"/>
  <c r="AD94" i="5"/>
  <c r="AL94" i="5"/>
  <c r="AG98" i="5"/>
  <c r="AK98" i="5"/>
  <c r="J111" i="5"/>
  <c r="W111" i="5" s="1"/>
  <c r="K95" i="5"/>
  <c r="M95" i="5" s="1"/>
  <c r="Y17" i="5"/>
  <c r="AH21" i="5"/>
  <c r="N21" i="5"/>
  <c r="AD21" i="5"/>
  <c r="Q17" i="5"/>
  <c r="AC17" i="5"/>
  <c r="U17" i="5"/>
  <c r="AE43" i="5"/>
  <c r="Z21" i="5"/>
  <c r="R21" i="5"/>
  <c r="O18" i="11"/>
  <c r="Q18" i="11" s="1"/>
  <c r="C35" i="11" s="1"/>
  <c r="Z9" i="9"/>
  <c r="R39" i="6"/>
  <c r="D19" i="9" s="1"/>
  <c r="P39" i="6"/>
  <c r="Z39" i="6"/>
  <c r="L19" i="9" s="1"/>
  <c r="X39" i="6"/>
  <c r="J19" i="9" s="1"/>
  <c r="V39" i="6"/>
  <c r="H19" i="9" s="1"/>
  <c r="K131" i="5"/>
  <c r="AC131" i="5" s="1"/>
  <c r="K97" i="5"/>
  <c r="AG97" i="5" s="1"/>
  <c r="Z94" i="5"/>
  <c r="I90" i="5"/>
  <c r="AH90" i="5" s="1"/>
  <c r="J105" i="5"/>
  <c r="AE105" i="5" s="1"/>
  <c r="I98" i="5"/>
  <c r="I92" i="5"/>
  <c r="V94" i="5"/>
  <c r="AH94" i="5"/>
  <c r="R94" i="5"/>
  <c r="N94" i="5"/>
  <c r="K90" i="5"/>
  <c r="U90" i="5" s="1"/>
  <c r="J107" i="5"/>
  <c r="AA107" i="5" s="1"/>
  <c r="Q89" i="5"/>
  <c r="U89" i="5"/>
  <c r="N110" i="5"/>
  <c r="M89" i="5"/>
  <c r="Z110" i="5"/>
  <c r="J102" i="5"/>
  <c r="AC89" i="5"/>
  <c r="K110" i="5"/>
  <c r="J98" i="5"/>
  <c r="K94" i="5"/>
  <c r="J94" i="5"/>
  <c r="J100" i="5"/>
  <c r="J104" i="5"/>
  <c r="AH17" i="5"/>
  <c r="N17" i="5"/>
  <c r="K100" i="5"/>
  <c r="AD17" i="5"/>
  <c r="AD12" i="8"/>
  <c r="J96" i="5"/>
  <c r="S96" i="5" s="1"/>
  <c r="AG89" i="5"/>
  <c r="J112" i="5"/>
  <c r="O131" i="5"/>
  <c r="K134" i="5"/>
  <c r="U134" i="5" s="1"/>
  <c r="AD133" i="5"/>
  <c r="R133" i="5"/>
  <c r="K137" i="5"/>
  <c r="N133" i="5"/>
  <c r="I137" i="5"/>
  <c r="K133" i="5"/>
  <c r="V133" i="5"/>
  <c r="AH133" i="5"/>
  <c r="J133" i="5"/>
  <c r="O16" i="5"/>
  <c r="I102" i="5"/>
  <c r="J108" i="5"/>
  <c r="AI108" i="5" s="1"/>
  <c r="W24" i="5"/>
  <c r="AA24" i="5"/>
  <c r="O24" i="5"/>
  <c r="Q110" i="5"/>
  <c r="N129" i="5"/>
  <c r="AH108" i="5"/>
  <c r="V108" i="5"/>
  <c r="K108" i="5"/>
  <c r="AG108" i="5" s="1"/>
  <c r="J129" i="5"/>
  <c r="R108" i="5"/>
  <c r="F114" i="5"/>
  <c r="J125" i="5"/>
  <c r="AD108" i="5"/>
  <c r="I130" i="5"/>
  <c r="N130" i="5" s="1"/>
  <c r="I125" i="5"/>
  <c r="Z108" i="5"/>
  <c r="J130" i="5"/>
  <c r="AH129" i="5"/>
  <c r="AE131" i="5"/>
  <c r="W131" i="5"/>
  <c r="AE124" i="5"/>
  <c r="S90" i="5"/>
  <c r="M85" i="5"/>
  <c r="W106" i="5"/>
  <c r="Q21" i="5"/>
  <c r="AE24" i="5"/>
  <c r="AA36" i="5"/>
  <c r="U16" i="5"/>
  <c r="K128" i="5"/>
  <c r="N91" i="5"/>
  <c r="J128" i="5"/>
  <c r="J123" i="5"/>
  <c r="Z131" i="5"/>
  <c r="I123" i="5"/>
  <c r="K136" i="5"/>
  <c r="AD110" i="5"/>
  <c r="N83" i="5"/>
  <c r="Y98" i="5"/>
  <c r="V91" i="5"/>
  <c r="J136" i="5"/>
  <c r="AH91" i="5"/>
  <c r="J122" i="5"/>
  <c r="K132" i="5"/>
  <c r="K101" i="5"/>
  <c r="J82" i="5"/>
  <c r="I122" i="5"/>
  <c r="U13" i="5"/>
  <c r="Q85" i="5"/>
  <c r="Y85" i="5"/>
  <c r="AD135" i="5"/>
  <c r="V135" i="5"/>
  <c r="R135" i="5"/>
  <c r="K135" i="5"/>
  <c r="J135" i="5"/>
  <c r="F139" i="5"/>
  <c r="AD111" i="5"/>
  <c r="Z111" i="5"/>
  <c r="R111" i="5"/>
  <c r="R131" i="5"/>
  <c r="N135" i="5"/>
  <c r="Z135" i="5"/>
  <c r="AH135" i="5"/>
  <c r="V131" i="5"/>
  <c r="AE127" i="5"/>
  <c r="O127" i="5"/>
  <c r="W127" i="5"/>
  <c r="N82" i="5"/>
  <c r="AI90" i="5"/>
  <c r="AD103" i="5"/>
  <c r="AA90" i="5"/>
  <c r="M93" i="5"/>
  <c r="AC85" i="5"/>
  <c r="U85" i="5"/>
  <c r="O90" i="5"/>
  <c r="AD109" i="5"/>
  <c r="R103" i="5"/>
  <c r="AH82" i="5"/>
  <c r="AD82" i="5"/>
  <c r="AA131" i="5"/>
  <c r="AG123" i="5"/>
  <c r="M127" i="5"/>
  <c r="AC124" i="5"/>
  <c r="Q124" i="5"/>
  <c r="AC20" i="5"/>
  <c r="U20" i="5"/>
  <c r="Q20" i="5"/>
  <c r="AC21" i="5"/>
  <c r="Y21" i="5"/>
  <c r="M20" i="5"/>
  <c r="AG20" i="5"/>
  <c r="U21" i="5"/>
  <c r="AG125" i="5"/>
  <c r="W16" i="5"/>
  <c r="AG21" i="5"/>
  <c r="AE16" i="5"/>
  <c r="S16" i="5"/>
  <c r="AC33" i="5"/>
  <c r="Y33" i="5"/>
  <c r="AG17" i="5"/>
  <c r="AA37" i="5"/>
  <c r="AI37" i="5"/>
  <c r="O37" i="5"/>
  <c r="U103" i="5"/>
  <c r="Q93" i="5"/>
  <c r="AE90" i="5"/>
  <c r="AC102" i="5"/>
  <c r="U93" i="5"/>
  <c r="AI131" i="5"/>
  <c r="AG93" i="5"/>
  <c r="AE99" i="5"/>
  <c r="AI99" i="5"/>
  <c r="Q127" i="5"/>
  <c r="AC127" i="5"/>
  <c r="U104" i="5"/>
  <c r="AI127" i="5"/>
  <c r="S127" i="5"/>
  <c r="U124" i="5"/>
  <c r="M124" i="5"/>
  <c r="AI110" i="5"/>
  <c r="AG104" i="5"/>
  <c r="U127" i="5"/>
  <c r="Y124" i="5"/>
  <c r="W132" i="5"/>
  <c r="AG127" i="5"/>
  <c r="AC82" i="5"/>
  <c r="M82" i="5"/>
  <c r="Y82" i="5"/>
  <c r="Q82" i="5"/>
  <c r="U82" i="5"/>
  <c r="AG111" i="5"/>
  <c r="W110" i="5"/>
  <c r="O110" i="5"/>
  <c r="AA110" i="5"/>
  <c r="AE110" i="5"/>
  <c r="AA95" i="5"/>
  <c r="Y87" i="5"/>
  <c r="Q86" i="5"/>
  <c r="Y86" i="5"/>
  <c r="AC86" i="5"/>
  <c r="U86" i="5"/>
  <c r="AG86" i="5"/>
  <c r="AD91" i="5"/>
  <c r="O91" i="5"/>
  <c r="R91" i="5"/>
  <c r="R110" i="5"/>
  <c r="M99" i="5"/>
  <c r="AC93" i="5"/>
  <c r="V99" i="5"/>
  <c r="AH99" i="5"/>
  <c r="N99" i="5"/>
  <c r="AI91" i="5"/>
  <c r="Q129" i="5"/>
  <c r="W124" i="5"/>
  <c r="O106" i="5"/>
  <c r="Q98" i="5"/>
  <c r="AA91" i="5"/>
  <c r="O99" i="5"/>
  <c r="Y53" i="5"/>
  <c r="AC129" i="5"/>
  <c r="AI124" i="5"/>
  <c r="AE106" i="5"/>
  <c r="M98" i="5"/>
  <c r="AC98" i="5"/>
  <c r="AA99" i="5"/>
  <c r="U129" i="5"/>
  <c r="O124" i="5"/>
  <c r="S106" i="5"/>
  <c r="U98" i="5"/>
  <c r="AG129" i="5"/>
  <c r="U91" i="5"/>
  <c r="Q83" i="5"/>
  <c r="M129" i="5"/>
  <c r="Q104" i="5"/>
  <c r="AI106" i="5"/>
  <c r="Y125" i="5"/>
  <c r="AC99" i="5"/>
  <c r="W99" i="5"/>
  <c r="AI41" i="5"/>
  <c r="M87" i="5"/>
  <c r="Q103" i="5"/>
  <c r="Q87" i="5"/>
  <c r="AG103" i="5"/>
  <c r="Y25" i="5"/>
  <c r="AA41" i="5"/>
  <c r="U37" i="5"/>
  <c r="AC37" i="5"/>
  <c r="W54" i="5"/>
  <c r="AC123" i="5"/>
  <c r="U54" i="5"/>
  <c r="Y102" i="5"/>
  <c r="Q25" i="5"/>
  <c r="M54" i="5"/>
  <c r="Q102" i="5"/>
  <c r="Y54" i="5"/>
  <c r="U102" i="5"/>
  <c r="AC54" i="5"/>
  <c r="Q54" i="5"/>
  <c r="U123" i="5"/>
  <c r="O95" i="5"/>
  <c r="Q125" i="5"/>
  <c r="V111" i="5"/>
  <c r="Z99" i="5"/>
  <c r="AC87" i="5"/>
  <c r="AE87" i="5"/>
  <c r="AG83" i="5"/>
  <c r="AE83" i="5"/>
  <c r="S87" i="5"/>
  <c r="W87" i="5"/>
  <c r="AG91" i="5"/>
  <c r="M123" i="5"/>
  <c r="AC125" i="5"/>
  <c r="AH111" i="5"/>
  <c r="R99" i="5"/>
  <c r="M83" i="5"/>
  <c r="AD129" i="5"/>
  <c r="V103" i="5"/>
  <c r="M103" i="5"/>
  <c r="AI87" i="5"/>
  <c r="M91" i="5"/>
  <c r="Q123" i="5"/>
  <c r="U125" i="5"/>
  <c r="S95" i="5"/>
  <c r="Y83" i="5"/>
  <c r="Z129" i="5"/>
  <c r="Y103" i="5"/>
  <c r="Y91" i="5"/>
  <c r="M102" i="5"/>
  <c r="W95" i="5"/>
  <c r="R129" i="5"/>
  <c r="Q91" i="5"/>
  <c r="N103" i="5"/>
  <c r="AG87" i="5"/>
  <c r="AI95" i="5"/>
  <c r="AC83" i="5"/>
  <c r="Z103" i="5"/>
  <c r="S128" i="5"/>
  <c r="Y99" i="5"/>
  <c r="AC53" i="5"/>
  <c r="Q99" i="5"/>
  <c r="R82" i="5"/>
  <c r="Z82" i="5"/>
  <c r="AI128" i="5"/>
  <c r="W83" i="5"/>
  <c r="AG37" i="5"/>
  <c r="AG99" i="5"/>
  <c r="O41" i="5"/>
  <c r="M37" i="5"/>
  <c r="AE132" i="5"/>
  <c r="Q131" i="5"/>
  <c r="U111" i="5"/>
  <c r="R95" i="5"/>
  <c r="U109" i="5"/>
  <c r="Y109" i="5"/>
  <c r="M109" i="5"/>
  <c r="AG109" i="5"/>
  <c r="AE86" i="5"/>
  <c r="W86" i="5"/>
  <c r="AA20" i="5"/>
  <c r="AI132" i="5"/>
  <c r="AI86" i="5"/>
  <c r="M111" i="5"/>
  <c r="AI83" i="5"/>
  <c r="AD127" i="5"/>
  <c r="N127" i="5"/>
  <c r="O20" i="5"/>
  <c r="V41" i="5"/>
  <c r="AE41" i="5"/>
  <c r="M55" i="5"/>
  <c r="O54" i="5"/>
  <c r="Z127" i="5"/>
  <c r="O132" i="5"/>
  <c r="Y111" i="5"/>
  <c r="O87" i="5"/>
  <c r="O83" i="5"/>
  <c r="AD131" i="5"/>
  <c r="N131" i="5"/>
  <c r="V95" i="5"/>
  <c r="AA83" i="5"/>
  <c r="AC104" i="5"/>
  <c r="M104" i="5"/>
  <c r="Q55" i="5"/>
  <c r="Q109" i="5"/>
  <c r="U131" i="5"/>
  <c r="AH95" i="5"/>
  <c r="AE91" i="5"/>
  <c r="S91" i="5"/>
  <c r="S86" i="5"/>
  <c r="AA132" i="5"/>
  <c r="Q37" i="5"/>
  <c r="AC109" i="5"/>
  <c r="AG131" i="5"/>
  <c r="Q111" i="5"/>
  <c r="N95" i="5"/>
  <c r="S41" i="5"/>
  <c r="AA86" i="5"/>
  <c r="M131" i="5"/>
  <c r="Z95" i="5"/>
  <c r="W68" i="5"/>
  <c r="AE68" i="5"/>
  <c r="AA68" i="5"/>
  <c r="S68" i="5"/>
  <c r="O68" i="5"/>
  <c r="AG68" i="5"/>
  <c r="Y92" i="5"/>
  <c r="M92" i="5"/>
  <c r="AG92" i="5"/>
  <c r="U92" i="5"/>
  <c r="AC92" i="5"/>
  <c r="Q92" i="5"/>
  <c r="Z88" i="5"/>
  <c r="N88" i="5"/>
  <c r="AH88" i="5"/>
  <c r="V88" i="5"/>
  <c r="AD88" i="5"/>
  <c r="R88" i="5"/>
  <c r="AI137" i="5"/>
  <c r="W137" i="5"/>
  <c r="AE137" i="5"/>
  <c r="AA137" i="5"/>
  <c r="O137" i="5"/>
  <c r="S137" i="5"/>
  <c r="AG112" i="5"/>
  <c r="U112" i="5"/>
  <c r="AC112" i="5"/>
  <c r="Y112" i="5"/>
  <c r="M112" i="5"/>
  <c r="Q112" i="5"/>
  <c r="V107" i="5"/>
  <c r="AD107" i="5"/>
  <c r="N107" i="5"/>
  <c r="Z107" i="5"/>
  <c r="R107" i="5"/>
  <c r="AH107" i="5"/>
  <c r="O88" i="5"/>
  <c r="AI88" i="5"/>
  <c r="W88" i="5"/>
  <c r="AE88" i="5"/>
  <c r="S88" i="5"/>
  <c r="AA88" i="5"/>
  <c r="AI93" i="5"/>
  <c r="Y88" i="5"/>
  <c r="M88" i="5"/>
  <c r="AG88" i="5"/>
  <c r="U88" i="5"/>
  <c r="AC88" i="5"/>
  <c r="Q88" i="5"/>
  <c r="Z132" i="5"/>
  <c r="N132" i="5"/>
  <c r="AH132" i="5"/>
  <c r="AD132" i="5"/>
  <c r="R132" i="5"/>
  <c r="V132" i="5"/>
  <c r="AI125" i="5"/>
  <c r="W125" i="5"/>
  <c r="AE125" i="5"/>
  <c r="AA125" i="5"/>
  <c r="O125" i="5"/>
  <c r="S125" i="5"/>
  <c r="V134" i="5"/>
  <c r="AD134" i="5"/>
  <c r="R134" i="5"/>
  <c r="Z134" i="5"/>
  <c r="N134" i="5"/>
  <c r="AH134" i="5"/>
  <c r="W89" i="5"/>
  <c r="AE89" i="5"/>
  <c r="S89" i="5"/>
  <c r="AA89" i="5"/>
  <c r="O89" i="5"/>
  <c r="AI89" i="5"/>
  <c r="AE134" i="5"/>
  <c r="S134" i="5"/>
  <c r="O134" i="5"/>
  <c r="AI134" i="5"/>
  <c r="W134" i="5"/>
  <c r="AA134" i="5"/>
  <c r="Z84" i="5"/>
  <c r="N84" i="5"/>
  <c r="AH84" i="5"/>
  <c r="V84" i="5"/>
  <c r="AD84" i="5"/>
  <c r="R84" i="5"/>
  <c r="AG107" i="5"/>
  <c r="U107" i="5"/>
  <c r="Q107" i="5"/>
  <c r="AC107" i="5"/>
  <c r="M107" i="5"/>
  <c r="Y107" i="5"/>
  <c r="Z128" i="5"/>
  <c r="N128" i="5"/>
  <c r="AH128" i="5"/>
  <c r="AD128" i="5"/>
  <c r="R128" i="5"/>
  <c r="V128" i="5"/>
  <c r="Z124" i="5"/>
  <c r="N124" i="5"/>
  <c r="AH124" i="5"/>
  <c r="AD124" i="5"/>
  <c r="R124" i="5"/>
  <c r="V124" i="5"/>
  <c r="Q134" i="5"/>
  <c r="W101" i="5"/>
  <c r="AE101" i="5"/>
  <c r="S101" i="5"/>
  <c r="AA101" i="5"/>
  <c r="AI101" i="5"/>
  <c r="O101" i="5"/>
  <c r="W85" i="5"/>
  <c r="AE85" i="5"/>
  <c r="S85" i="5"/>
  <c r="AA85" i="5"/>
  <c r="AI85" i="5"/>
  <c r="O85" i="5"/>
  <c r="O84" i="5"/>
  <c r="AI84" i="5"/>
  <c r="W84" i="5"/>
  <c r="AE84" i="5"/>
  <c r="S84" i="5"/>
  <c r="AA84" i="5"/>
  <c r="AG122" i="5"/>
  <c r="U122" i="5"/>
  <c r="AC122" i="5"/>
  <c r="Y122" i="5"/>
  <c r="M122" i="5"/>
  <c r="Q122" i="5"/>
  <c r="AG130" i="5"/>
  <c r="U130" i="5"/>
  <c r="AC130" i="5"/>
  <c r="Y130" i="5"/>
  <c r="M130" i="5"/>
  <c r="Q130" i="5"/>
  <c r="V126" i="5"/>
  <c r="AD126" i="5"/>
  <c r="R126" i="5"/>
  <c r="Z126" i="5"/>
  <c r="N126" i="5"/>
  <c r="AH126" i="5"/>
  <c r="Z96" i="5"/>
  <c r="N96" i="5"/>
  <c r="AH96" i="5"/>
  <c r="V96" i="5"/>
  <c r="AD96" i="5"/>
  <c r="R96" i="5"/>
  <c r="Z136" i="5"/>
  <c r="N136" i="5"/>
  <c r="AH136" i="5"/>
  <c r="AD136" i="5"/>
  <c r="R136" i="5"/>
  <c r="V136" i="5"/>
  <c r="W97" i="5"/>
  <c r="AE97" i="5"/>
  <c r="S97" i="5"/>
  <c r="AA97" i="5"/>
  <c r="AI97" i="5"/>
  <c r="O97" i="5"/>
  <c r="AE126" i="5"/>
  <c r="S126" i="5"/>
  <c r="O126" i="5"/>
  <c r="AI126" i="5"/>
  <c r="W126" i="5"/>
  <c r="AA126" i="5"/>
  <c r="Z100" i="5"/>
  <c r="N100" i="5"/>
  <c r="AH100" i="5"/>
  <c r="V100" i="5"/>
  <c r="AD100" i="5"/>
  <c r="R100" i="5"/>
  <c r="O105" i="5"/>
  <c r="AI129" i="5"/>
  <c r="V112" i="5"/>
  <c r="AD112" i="5"/>
  <c r="R112" i="5"/>
  <c r="Z112" i="5"/>
  <c r="N112" i="5"/>
  <c r="AH112" i="5"/>
  <c r="AG126" i="5"/>
  <c r="U126" i="5"/>
  <c r="AC126" i="5"/>
  <c r="Y126" i="5"/>
  <c r="M126" i="5"/>
  <c r="Q126" i="5"/>
  <c r="Q105" i="5"/>
  <c r="AC105" i="5"/>
  <c r="M105" i="5"/>
  <c r="Y105" i="5"/>
  <c r="U105" i="5"/>
  <c r="AG105" i="5"/>
  <c r="Y96" i="5"/>
  <c r="M96" i="5"/>
  <c r="AG96" i="5"/>
  <c r="U96" i="5"/>
  <c r="Q96" i="5"/>
  <c r="AC96" i="5"/>
  <c r="O92" i="5"/>
  <c r="AI92" i="5"/>
  <c r="W92" i="5"/>
  <c r="AE92" i="5"/>
  <c r="S92" i="5"/>
  <c r="AA92" i="5"/>
  <c r="AI55" i="5"/>
  <c r="AH55" i="5"/>
  <c r="AI57" i="5"/>
  <c r="S57" i="5"/>
  <c r="M56" i="5"/>
  <c r="AA65" i="5"/>
  <c r="AE59" i="5"/>
  <c r="AG55" i="5"/>
  <c r="Y55" i="5"/>
  <c r="U55" i="5"/>
  <c r="O57" i="5"/>
  <c r="AE57" i="5"/>
  <c r="W57" i="5"/>
  <c r="Q68" i="5"/>
  <c r="M68" i="5"/>
  <c r="Q32" i="5"/>
  <c r="AC39" i="5"/>
  <c r="AC68" i="5"/>
  <c r="U68" i="5"/>
  <c r="Y32" i="5"/>
  <c r="AC59" i="5"/>
  <c r="O21" i="5"/>
  <c r="Q16" i="5"/>
  <c r="M16" i="5"/>
  <c r="O36" i="5"/>
  <c r="AE66" i="5"/>
  <c r="U53" i="5"/>
  <c r="AC16" i="5"/>
  <c r="AG53" i="5"/>
  <c r="AG43" i="5"/>
  <c r="M53" i="5"/>
  <c r="U43" i="5"/>
  <c r="AC58" i="5"/>
  <c r="U39" i="5"/>
  <c r="W59" i="5"/>
  <c r="AI25" i="5"/>
  <c r="U41" i="5"/>
  <c r="M39" i="5"/>
  <c r="AG41" i="5"/>
  <c r="Q39" i="5"/>
  <c r="AG39" i="5"/>
  <c r="O55" i="5"/>
  <c r="Q62" i="5"/>
  <c r="AI21" i="5"/>
  <c r="AI63" i="5"/>
  <c r="M59" i="5"/>
  <c r="AI66" i="5"/>
  <c r="AA29" i="5"/>
  <c r="AA66" i="5"/>
  <c r="AG59" i="5"/>
  <c r="S21" i="5"/>
  <c r="Y59" i="5"/>
  <c r="O29" i="5"/>
  <c r="AE21" i="5"/>
  <c r="Q59" i="5"/>
  <c r="AA21" i="5"/>
  <c r="AG16" i="5"/>
  <c r="AI20" i="5"/>
  <c r="AI36" i="5"/>
  <c r="R55" i="5"/>
  <c r="AI64" i="5"/>
  <c r="U56" i="5"/>
  <c r="Q67" i="5"/>
  <c r="AC67" i="5"/>
  <c r="U67" i="5"/>
  <c r="AG67" i="5"/>
  <c r="Y67" i="5"/>
  <c r="M67" i="5"/>
  <c r="AG13" i="5"/>
  <c r="Z17" i="5"/>
  <c r="R17" i="5"/>
  <c r="U36" i="5"/>
  <c r="N24" i="5"/>
  <c r="AA64" i="5"/>
  <c r="AG56" i="5"/>
  <c r="W20" i="5"/>
  <c r="W36" i="5"/>
  <c r="S43" i="5"/>
  <c r="Z55" i="5"/>
  <c r="AI54" i="5"/>
  <c r="Q56" i="5"/>
  <c r="W39" i="5"/>
  <c r="AE20" i="5"/>
  <c r="AE36" i="5"/>
  <c r="AC56" i="5"/>
  <c r="AA67" i="5"/>
  <c r="S67" i="5"/>
  <c r="AE67" i="5"/>
  <c r="AI67" i="5"/>
  <c r="W67" i="5"/>
  <c r="O67" i="5"/>
  <c r="AE17" i="5"/>
  <c r="U33" i="5"/>
  <c r="W64" i="5"/>
  <c r="O61" i="5"/>
  <c r="Y13" i="5"/>
  <c r="M36" i="5"/>
  <c r="Q33" i="5"/>
  <c r="AI59" i="5"/>
  <c r="AC24" i="5"/>
  <c r="AH63" i="5"/>
  <c r="O25" i="5"/>
  <c r="AC36" i="5"/>
  <c r="AC41" i="5"/>
  <c r="M33" i="5"/>
  <c r="S65" i="5"/>
  <c r="N56" i="5"/>
  <c r="R63" i="5"/>
  <c r="V63" i="5"/>
  <c r="M24" i="5"/>
  <c r="Z63" i="5"/>
  <c r="Q24" i="5"/>
  <c r="AG24" i="5"/>
  <c r="U24" i="5"/>
  <c r="Q36" i="5"/>
  <c r="M32" i="5"/>
  <c r="Q41" i="5"/>
  <c r="O43" i="5"/>
  <c r="AA55" i="5"/>
  <c r="U62" i="5"/>
  <c r="N63" i="5"/>
  <c r="AA54" i="5"/>
  <c r="Q13" i="5"/>
  <c r="Y36" i="5"/>
  <c r="U32" i="5"/>
  <c r="Y41" i="5"/>
  <c r="AC62" i="5"/>
  <c r="R56" i="5"/>
  <c r="S54" i="5"/>
  <c r="AC32" i="5"/>
  <c r="W55" i="5"/>
  <c r="AE55" i="5"/>
  <c r="S59" i="5"/>
  <c r="AG66" i="5"/>
  <c r="Q66" i="5"/>
  <c r="AE64" i="5"/>
  <c r="Z56" i="5"/>
  <c r="AH56" i="5"/>
  <c r="V56" i="5"/>
  <c r="AE61" i="5"/>
  <c r="W61" i="5"/>
  <c r="W63" i="5"/>
  <c r="S64" i="5"/>
  <c r="AA61" i="5"/>
  <c r="Y66" i="5"/>
  <c r="AE33" i="5"/>
  <c r="AA63" i="5"/>
  <c r="U28" i="5"/>
  <c r="AG40" i="5"/>
  <c r="AC43" i="5"/>
  <c r="O59" i="5"/>
  <c r="AI61" i="5"/>
  <c r="Q28" i="5"/>
  <c r="AA17" i="5"/>
  <c r="M40" i="5"/>
  <c r="S33" i="5"/>
  <c r="AA62" i="5"/>
  <c r="M58" i="5"/>
  <c r="AC28" i="5"/>
  <c r="AG28" i="5"/>
  <c r="M28" i="5"/>
  <c r="O17" i="5"/>
  <c r="U40" i="5"/>
  <c r="S62" i="5"/>
  <c r="U65" i="5"/>
  <c r="AG58" i="5"/>
  <c r="AA33" i="5"/>
  <c r="AI17" i="5"/>
  <c r="AC40" i="5"/>
  <c r="AG65" i="5"/>
  <c r="AE63" i="5"/>
  <c r="U58" i="5"/>
  <c r="W65" i="5"/>
  <c r="AI65" i="5"/>
  <c r="O65" i="5"/>
  <c r="O33" i="5"/>
  <c r="S17" i="5"/>
  <c r="Q40" i="5"/>
  <c r="O63" i="5"/>
  <c r="Y58" i="5"/>
  <c r="AI33" i="5"/>
  <c r="S35" i="5"/>
  <c r="V33" i="5"/>
  <c r="AD41" i="5"/>
  <c r="AH41" i="5"/>
  <c r="AA39" i="5"/>
  <c r="O39" i="5"/>
  <c r="AE39" i="5"/>
  <c r="AI39" i="5"/>
  <c r="K45" i="5"/>
  <c r="M13" i="5"/>
  <c r="BF13" i="5" s="1"/>
  <c r="BG13" i="5" s="1"/>
  <c r="M66" i="5"/>
  <c r="U66" i="5"/>
  <c r="Y43" i="5"/>
  <c r="M43" i="5"/>
  <c r="W14" i="5"/>
  <c r="AE14" i="5"/>
  <c r="S14" i="5"/>
  <c r="O14" i="5"/>
  <c r="AA14" i="5"/>
  <c r="AI14" i="5"/>
  <c r="J45" i="5"/>
  <c r="Y29" i="5"/>
  <c r="Q29" i="5"/>
  <c r="R33" i="5"/>
  <c r="I45" i="5"/>
  <c r="AH13" i="5"/>
  <c r="R13" i="5"/>
  <c r="AD13" i="5"/>
  <c r="Z13" i="5"/>
  <c r="V13" i="5"/>
  <c r="N13" i="5"/>
  <c r="AD55" i="5"/>
  <c r="V55" i="5"/>
  <c r="Z33" i="5"/>
  <c r="R41" i="5"/>
  <c r="AI43" i="5"/>
  <c r="W43" i="5"/>
  <c r="W66" i="5"/>
  <c r="O66" i="5"/>
  <c r="M65" i="5"/>
  <c r="AC65" i="5"/>
  <c r="N33" i="5"/>
  <c r="Z41" i="5"/>
  <c r="Z24" i="5"/>
  <c r="V24" i="5"/>
  <c r="AD24" i="5"/>
  <c r="AH24" i="5"/>
  <c r="M62" i="5"/>
  <c r="AG62" i="5"/>
  <c r="W62" i="5"/>
  <c r="AE62" i="5"/>
  <c r="O62" i="5"/>
  <c r="AC14" i="5"/>
  <c r="Q14" i="5"/>
  <c r="U14" i="5"/>
  <c r="Y14" i="5"/>
  <c r="M14" i="5"/>
  <c r="AG14" i="5"/>
  <c r="AH33" i="5"/>
  <c r="Y65" i="5"/>
  <c r="W37" i="5"/>
  <c r="AE37" i="5"/>
  <c r="AG61" i="5"/>
  <c r="Q61" i="5"/>
  <c r="AC61" i="5"/>
  <c r="M61" i="5"/>
  <c r="Y61" i="5"/>
  <c r="U61" i="5"/>
  <c r="Y60" i="5"/>
  <c r="AG60" i="5"/>
  <c r="Q60" i="5"/>
  <c r="U60" i="5"/>
  <c r="AC60" i="5"/>
  <c r="M60" i="5"/>
  <c r="Q63" i="5"/>
  <c r="Y63" i="5"/>
  <c r="AG63" i="5"/>
  <c r="U63" i="5"/>
  <c r="M63" i="5"/>
  <c r="AC63" i="5"/>
  <c r="AI56" i="5"/>
  <c r="AA56" i="5"/>
  <c r="O56" i="5"/>
  <c r="S56" i="5"/>
  <c r="W56" i="5"/>
  <c r="AE56" i="5"/>
  <c r="N64" i="5"/>
  <c r="AH64" i="5"/>
  <c r="V64" i="5"/>
  <c r="AD64" i="5"/>
  <c r="Z64" i="5"/>
  <c r="R64" i="5"/>
  <c r="J70" i="5"/>
  <c r="AI53" i="5"/>
  <c r="W53" i="5"/>
  <c r="AE53" i="5"/>
  <c r="AA53" i="5"/>
  <c r="S53" i="5"/>
  <c r="O53" i="5"/>
  <c r="N53" i="5"/>
  <c r="AH53" i="5"/>
  <c r="V53" i="5"/>
  <c r="I70" i="5"/>
  <c r="AD53" i="5"/>
  <c r="R53" i="5"/>
  <c r="Z53" i="5"/>
  <c r="S58" i="5"/>
  <c r="AA58" i="5"/>
  <c r="AI58" i="5"/>
  <c r="W58" i="5"/>
  <c r="O58" i="5"/>
  <c r="AE58" i="5"/>
  <c r="K70" i="5"/>
  <c r="Y64" i="5"/>
  <c r="M64" i="5"/>
  <c r="AG64" i="5"/>
  <c r="U64" i="5"/>
  <c r="Q64" i="5"/>
  <c r="AC64" i="5"/>
  <c r="V54" i="5"/>
  <c r="AD54" i="5"/>
  <c r="R54" i="5"/>
  <c r="Z54" i="5"/>
  <c r="N54" i="5"/>
  <c r="AH54" i="5"/>
  <c r="AI60" i="5"/>
  <c r="S60" i="5"/>
  <c r="AE60" i="5"/>
  <c r="O60" i="5"/>
  <c r="AA60" i="5"/>
  <c r="W60" i="5"/>
  <c r="AG57" i="5"/>
  <c r="Q57" i="5"/>
  <c r="U57" i="5"/>
  <c r="AC57" i="5"/>
  <c r="M57" i="5"/>
  <c r="Y57" i="5"/>
  <c r="N60" i="5"/>
  <c r="V60" i="5"/>
  <c r="AD60" i="5"/>
  <c r="AH60" i="5"/>
  <c r="Z60" i="5"/>
  <c r="R60" i="5"/>
  <c r="AA42" i="5"/>
  <c r="S42" i="5"/>
  <c r="AI42" i="5"/>
  <c r="O42" i="5"/>
  <c r="AE42" i="5"/>
  <c r="W42" i="5"/>
  <c r="Q42" i="5"/>
  <c r="Y42" i="5"/>
  <c r="AC42" i="5"/>
  <c r="U42" i="5"/>
  <c r="AG42" i="5"/>
  <c r="M42" i="5"/>
  <c r="R39" i="5"/>
  <c r="Z39" i="5"/>
  <c r="N39" i="5"/>
  <c r="AD39" i="5"/>
  <c r="AH39" i="5"/>
  <c r="AA35" i="5"/>
  <c r="O35" i="5"/>
  <c r="AE35" i="5"/>
  <c r="AI35" i="5"/>
  <c r="M29" i="5"/>
  <c r="U29" i="5"/>
  <c r="AG29" i="5"/>
  <c r="W29" i="5"/>
  <c r="S29" i="5"/>
  <c r="AE29" i="5"/>
  <c r="W25" i="5"/>
  <c r="AE25" i="5"/>
  <c r="S25" i="5"/>
  <c r="M25" i="5"/>
  <c r="U25" i="5"/>
  <c r="AG25" i="5"/>
  <c r="S26" i="5"/>
  <c r="AE26" i="5"/>
  <c r="AA26" i="5"/>
  <c r="W26" i="5"/>
  <c r="AI26" i="5"/>
  <c r="O26" i="5"/>
  <c r="S30" i="5"/>
  <c r="AE30" i="5"/>
  <c r="W30" i="5"/>
  <c r="AI30" i="5"/>
  <c r="O30" i="5"/>
  <c r="AA30" i="5"/>
  <c r="Q15" i="5"/>
  <c r="AC15" i="5"/>
  <c r="U15" i="5"/>
  <c r="AG15" i="5"/>
  <c r="Y15" i="5"/>
  <c r="M15" i="5"/>
  <c r="Q27" i="5"/>
  <c r="AC27" i="5"/>
  <c r="U27" i="5"/>
  <c r="AG27" i="5"/>
  <c r="M27" i="5"/>
  <c r="Y27" i="5"/>
  <c r="U38" i="5"/>
  <c r="AG38" i="5"/>
  <c r="M38" i="5"/>
  <c r="Y38" i="5"/>
  <c r="AC38" i="5"/>
  <c r="Q38" i="5"/>
  <c r="Q22" i="5"/>
  <c r="U22" i="5"/>
  <c r="AG22" i="5"/>
  <c r="M22" i="5"/>
  <c r="Y22" i="5"/>
  <c r="AC22" i="5"/>
  <c r="S38" i="5"/>
  <c r="AE38" i="5"/>
  <c r="W38" i="5"/>
  <c r="AI38" i="5"/>
  <c r="O38" i="5"/>
  <c r="AA38" i="5"/>
  <c r="U34" i="5"/>
  <c r="AG34" i="5"/>
  <c r="M34" i="5"/>
  <c r="Y34" i="5"/>
  <c r="AC34" i="5"/>
  <c r="Q34" i="5"/>
  <c r="AD38" i="5"/>
  <c r="V38" i="5"/>
  <c r="AH38" i="5"/>
  <c r="N38" i="5"/>
  <c r="Z38" i="5"/>
  <c r="R38" i="5"/>
  <c r="S34" i="5"/>
  <c r="AE34" i="5"/>
  <c r="W34" i="5"/>
  <c r="AI34" i="5"/>
  <c r="O34" i="5"/>
  <c r="AA34" i="5"/>
  <c r="AA15" i="5"/>
  <c r="AI15" i="5"/>
  <c r="S15" i="5"/>
  <c r="AE15" i="5"/>
  <c r="W15" i="5"/>
  <c r="O15" i="5"/>
  <c r="S18" i="5"/>
  <c r="AE18" i="5"/>
  <c r="AA18" i="5"/>
  <c r="W18" i="5"/>
  <c r="AI18" i="5"/>
  <c r="O18" i="5"/>
  <c r="AA23" i="5"/>
  <c r="AI23" i="5"/>
  <c r="S23" i="5"/>
  <c r="AE23" i="5"/>
  <c r="W23" i="5"/>
  <c r="O23" i="5"/>
  <c r="Q19" i="5"/>
  <c r="AC19" i="5"/>
  <c r="Y19" i="5"/>
  <c r="U19" i="5"/>
  <c r="AG19" i="5"/>
  <c r="M19" i="5"/>
  <c r="U30" i="5"/>
  <c r="Q30" i="5"/>
  <c r="AG30" i="5"/>
  <c r="M30" i="5"/>
  <c r="Y30" i="5"/>
  <c r="AC30" i="5"/>
  <c r="AA31" i="5"/>
  <c r="S31" i="5"/>
  <c r="AE31" i="5"/>
  <c r="W31" i="5"/>
  <c r="O31" i="5"/>
  <c r="AI31" i="5"/>
  <c r="Q31" i="5"/>
  <c r="AC31" i="5"/>
  <c r="U31" i="5"/>
  <c r="AG31" i="5"/>
  <c r="M31" i="5"/>
  <c r="Y31" i="5"/>
  <c r="AI32" i="5"/>
  <c r="O32" i="5"/>
  <c r="AA32" i="5"/>
  <c r="S32" i="5"/>
  <c r="AE32" i="5"/>
  <c r="W32" i="5"/>
  <c r="AD34" i="5"/>
  <c r="V34" i="5"/>
  <c r="AH34" i="5"/>
  <c r="N34" i="5"/>
  <c r="Z34" i="5"/>
  <c r="R34" i="5"/>
  <c r="S22" i="5"/>
  <c r="AE22" i="5"/>
  <c r="W22" i="5"/>
  <c r="AI22" i="5"/>
  <c r="AA22" i="5"/>
  <c r="O22" i="5"/>
  <c r="Q18" i="5"/>
  <c r="U18" i="5"/>
  <c r="AG18" i="5"/>
  <c r="M18" i="5"/>
  <c r="Y18" i="5"/>
  <c r="AC18" i="5"/>
  <c r="AA19" i="5"/>
  <c r="S19" i="5"/>
  <c r="AE19" i="5"/>
  <c r="W19" i="5"/>
  <c r="AI19" i="5"/>
  <c r="O19" i="5"/>
  <c r="Q23" i="5"/>
  <c r="AC23" i="5"/>
  <c r="U23" i="5"/>
  <c r="AG23" i="5"/>
  <c r="Y23" i="5"/>
  <c r="M23" i="5"/>
  <c r="Q35" i="5"/>
  <c r="AC35" i="5"/>
  <c r="U35" i="5"/>
  <c r="AG35" i="5"/>
  <c r="M35" i="5"/>
  <c r="Y35" i="5"/>
  <c r="Q26" i="5"/>
  <c r="U26" i="5"/>
  <c r="AG26" i="5"/>
  <c r="M26" i="5"/>
  <c r="Y26" i="5"/>
  <c r="AC26" i="5"/>
  <c r="AI40" i="5"/>
  <c r="O40" i="5"/>
  <c r="AA40" i="5"/>
  <c r="S40" i="5"/>
  <c r="AE40" i="5"/>
  <c r="W40" i="5"/>
  <c r="AA27" i="5"/>
  <c r="AI27" i="5"/>
  <c r="S27" i="5"/>
  <c r="AE27" i="5"/>
  <c r="W27" i="5"/>
  <c r="O27" i="5"/>
  <c r="AI28" i="5"/>
  <c r="O28" i="5"/>
  <c r="AA28" i="5"/>
  <c r="S28" i="5"/>
  <c r="AE28" i="5"/>
  <c r="W28" i="5"/>
  <c r="AI13" i="5"/>
  <c r="AE13" i="5"/>
  <c r="AA13" i="5"/>
  <c r="O13" i="5"/>
  <c r="W13" i="5"/>
  <c r="S13" i="5"/>
  <c r="AM39" i="6" l="1"/>
  <c r="O93" i="5"/>
  <c r="R109" i="5"/>
  <c r="AT86" i="5"/>
  <c r="AA93" i="5"/>
  <c r="AQ93" i="5"/>
  <c r="S93" i="5"/>
  <c r="BC93" i="5"/>
  <c r="AE93" i="5"/>
  <c r="W93" i="5"/>
  <c r="V86" i="5"/>
  <c r="AH109" i="5"/>
  <c r="Z109" i="5"/>
  <c r="V109" i="5"/>
  <c r="N109" i="5"/>
  <c r="AP109" i="5"/>
  <c r="AL109" i="5"/>
  <c r="AD86" i="5"/>
  <c r="R86" i="5"/>
  <c r="AL86" i="5"/>
  <c r="BB86" i="5"/>
  <c r="AH86" i="5"/>
  <c r="N86" i="5"/>
  <c r="AP86" i="5"/>
  <c r="Z86" i="5"/>
  <c r="V127" i="5"/>
  <c r="AH127" i="5"/>
  <c r="Y19" i="9"/>
  <c r="AG134" i="5"/>
  <c r="AI111" i="5"/>
  <c r="M134" i="5"/>
  <c r="BF83" i="5"/>
  <c r="BF14" i="5"/>
  <c r="BG14" i="5" s="1"/>
  <c r="AN39" i="6"/>
  <c r="Q84" i="5"/>
  <c r="AC84" i="5"/>
  <c r="U84" i="5"/>
  <c r="AI103" i="5"/>
  <c r="AG84" i="5"/>
  <c r="AA103" i="5"/>
  <c r="M84" i="5"/>
  <c r="BF18" i="5"/>
  <c r="BF28" i="5"/>
  <c r="BG28" i="5" s="1"/>
  <c r="BF33" i="5"/>
  <c r="BG33" i="5" s="1"/>
  <c r="BF127" i="5"/>
  <c r="BG127" i="5" s="1"/>
  <c r="BF19" i="5"/>
  <c r="BG19" i="5" s="1"/>
  <c r="V90" i="5"/>
  <c r="BF129" i="5"/>
  <c r="BF82" i="5"/>
  <c r="BF93" i="5"/>
  <c r="BG93" i="5" s="1"/>
  <c r="BF125" i="5"/>
  <c r="BF60" i="5"/>
  <c r="BF61" i="5"/>
  <c r="BF53" i="5"/>
  <c r="BF124" i="5"/>
  <c r="BG124" i="5" s="1"/>
  <c r="BF58" i="5"/>
  <c r="BF59" i="5"/>
  <c r="BG59" i="5" s="1"/>
  <c r="BF123" i="5"/>
  <c r="BF57" i="5"/>
  <c r="BF62" i="5"/>
  <c r="BF56" i="5"/>
  <c r="BF126" i="5"/>
  <c r="BF130" i="5"/>
  <c r="BG130" i="5" s="1"/>
  <c r="BF122" i="5"/>
  <c r="BF26" i="5"/>
  <c r="BF35" i="5"/>
  <c r="BF27" i="5"/>
  <c r="BF32" i="5"/>
  <c r="BG32" i="5" s="1"/>
  <c r="BF54" i="5"/>
  <c r="AG90" i="5"/>
  <c r="AS70" i="5"/>
  <c r="BF43" i="5"/>
  <c r="BG43" i="5" s="1"/>
  <c r="BF55" i="5"/>
  <c r="BG55" i="5" s="1"/>
  <c r="BF64" i="5"/>
  <c r="BG64" i="5" s="1"/>
  <c r="BF66" i="5"/>
  <c r="BF68" i="5"/>
  <c r="BG68" i="5" s="1"/>
  <c r="BF65" i="5"/>
  <c r="BG65" i="5" s="1"/>
  <c r="BF63" i="5"/>
  <c r="BF67" i="5"/>
  <c r="BG67" i="5" s="1"/>
  <c r="BF102" i="5"/>
  <c r="BF91" i="5"/>
  <c r="BG91" i="5" s="1"/>
  <c r="BF87" i="5"/>
  <c r="BG87" i="5" s="1"/>
  <c r="BF89" i="5"/>
  <c r="BF96" i="5"/>
  <c r="BF88" i="5"/>
  <c r="BG88" i="5" s="1"/>
  <c r="BF98" i="5"/>
  <c r="BG98" i="5" s="1"/>
  <c r="BF85" i="5"/>
  <c r="BF109" i="5"/>
  <c r="BG109" i="5" s="1"/>
  <c r="BF103" i="5"/>
  <c r="BG103" i="5" s="1"/>
  <c r="BF86" i="5"/>
  <c r="BG86" i="5" s="1"/>
  <c r="BF107" i="5"/>
  <c r="BF92" i="5"/>
  <c r="BF111" i="5"/>
  <c r="BG111" i="5" s="1"/>
  <c r="AQ86" i="5"/>
  <c r="BF104" i="5"/>
  <c r="BG104" i="5" s="1"/>
  <c r="AI109" i="5"/>
  <c r="BF105" i="5"/>
  <c r="BG105" i="5" s="1"/>
  <c r="BF112" i="5"/>
  <c r="BG112" i="5" s="1"/>
  <c r="BF38" i="5"/>
  <c r="BG38" i="5" s="1"/>
  <c r="BF42" i="5"/>
  <c r="BG42" i="5" s="1"/>
  <c r="BF16" i="5"/>
  <c r="BG16" i="5" s="1"/>
  <c r="BF23" i="5"/>
  <c r="BG23" i="5" s="1"/>
  <c r="BF22" i="5"/>
  <c r="BG22" i="5" s="1"/>
  <c r="BF15" i="5"/>
  <c r="BG15" i="5" s="1"/>
  <c r="BF17" i="5"/>
  <c r="BG17" i="5" s="1"/>
  <c r="BF24" i="5"/>
  <c r="BF39" i="5"/>
  <c r="BG39" i="5" s="1"/>
  <c r="BF30" i="5"/>
  <c r="BF37" i="5"/>
  <c r="BF25" i="5"/>
  <c r="BG25" i="5" s="1"/>
  <c r="BF40" i="5"/>
  <c r="BG40" i="5" s="1"/>
  <c r="BF21" i="5"/>
  <c r="BG21" i="5" s="1"/>
  <c r="BF31" i="5"/>
  <c r="BG31" i="5" s="1"/>
  <c r="BF34" i="5"/>
  <c r="BF29" i="5"/>
  <c r="BF20" i="5"/>
  <c r="BF36" i="5"/>
  <c r="BF41" i="5"/>
  <c r="BG41" i="5" s="1"/>
  <c r="AM130" i="5"/>
  <c r="AQ130" i="5"/>
  <c r="AY130" i="5"/>
  <c r="BC130" i="5"/>
  <c r="AU130" i="5"/>
  <c r="AA130" i="5"/>
  <c r="AQ136" i="5"/>
  <c r="AU136" i="5"/>
  <c r="AY136" i="5"/>
  <c r="BC136" i="5"/>
  <c r="AY123" i="5"/>
  <c r="AQ123" i="5"/>
  <c r="AU123" i="5"/>
  <c r="BC123" i="5"/>
  <c r="AO131" i="5"/>
  <c r="AW131" i="5"/>
  <c r="BA131" i="5"/>
  <c r="AS131" i="5"/>
  <c r="AW70" i="5"/>
  <c r="BC70" i="5"/>
  <c r="BB70" i="5"/>
  <c r="AM129" i="5"/>
  <c r="AU129" i="5"/>
  <c r="AQ129" i="5"/>
  <c r="BC129" i="5"/>
  <c r="AY129" i="5"/>
  <c r="W130" i="5"/>
  <c r="BC128" i="5"/>
  <c r="AY128" i="5"/>
  <c r="AU128" i="5"/>
  <c r="AQ128" i="5"/>
  <c r="BB125" i="5"/>
  <c r="AT125" i="5"/>
  <c r="AX125" i="5"/>
  <c r="AP125" i="5"/>
  <c r="AW137" i="5"/>
  <c r="BA137" i="5"/>
  <c r="AS137" i="5"/>
  <c r="AO137" i="5"/>
  <c r="BB129" i="5"/>
  <c r="AT129" i="5"/>
  <c r="AX129" i="5"/>
  <c r="AP129" i="5"/>
  <c r="AP70" i="5"/>
  <c r="S129" i="5"/>
  <c r="AI130" i="5"/>
  <c r="AU135" i="5"/>
  <c r="AQ135" i="5"/>
  <c r="AY135" i="5"/>
  <c r="BC135" i="5"/>
  <c r="AX122" i="5"/>
  <c r="AT122" i="5"/>
  <c r="BB122" i="5"/>
  <c r="AP122" i="5"/>
  <c r="AX130" i="5"/>
  <c r="AP130" i="5"/>
  <c r="AT130" i="5"/>
  <c r="BB130" i="5"/>
  <c r="AT70" i="5"/>
  <c r="O129" i="5"/>
  <c r="O130" i="5"/>
  <c r="AO135" i="5"/>
  <c r="AS135" i="5"/>
  <c r="AW135" i="5"/>
  <c r="BA135" i="5"/>
  <c r="AY82" i="5"/>
  <c r="BC82" i="5"/>
  <c r="AQ82" i="5"/>
  <c r="AU82" i="5"/>
  <c r="AO128" i="5"/>
  <c r="AW128" i="5"/>
  <c r="AS128" i="5"/>
  <c r="BA128" i="5"/>
  <c r="AU133" i="5"/>
  <c r="AQ133" i="5"/>
  <c r="AY133" i="5"/>
  <c r="BC133" i="5"/>
  <c r="AX70" i="5"/>
  <c r="AQ70" i="5"/>
  <c r="AA129" i="5"/>
  <c r="S130" i="5"/>
  <c r="AM125" i="5"/>
  <c r="AU125" i="5"/>
  <c r="AY125" i="5"/>
  <c r="AQ125" i="5"/>
  <c r="BC125" i="5"/>
  <c r="BA134" i="5"/>
  <c r="AO134" i="5"/>
  <c r="AW134" i="5"/>
  <c r="AS134" i="5"/>
  <c r="AL70" i="5"/>
  <c r="BG60" i="5"/>
  <c r="BG61" i="5"/>
  <c r="BG53" i="5"/>
  <c r="AE129" i="5"/>
  <c r="AE130" i="5"/>
  <c r="BG83" i="5"/>
  <c r="AO132" i="5"/>
  <c r="AW132" i="5"/>
  <c r="AS132" i="5"/>
  <c r="BA132" i="5"/>
  <c r="AS136" i="5"/>
  <c r="AO136" i="5"/>
  <c r="BA136" i="5"/>
  <c r="AW136" i="5"/>
  <c r="AM70" i="5"/>
  <c r="AO70" i="5"/>
  <c r="AU70" i="5"/>
  <c r="AX137" i="5"/>
  <c r="AT137" i="5"/>
  <c r="AP137" i="5"/>
  <c r="BB137" i="5"/>
  <c r="W129" i="5"/>
  <c r="AY122" i="5"/>
  <c r="AQ122" i="5"/>
  <c r="AU122" i="5"/>
  <c r="BC122" i="5"/>
  <c r="AX123" i="5"/>
  <c r="AT123" i="5"/>
  <c r="AP123" i="5"/>
  <c r="BB123" i="5"/>
  <c r="AW133" i="5"/>
  <c r="BA133" i="5"/>
  <c r="AS133" i="5"/>
  <c r="AO133" i="5"/>
  <c r="BA70" i="5"/>
  <c r="AY70" i="5"/>
  <c r="AY93" i="5"/>
  <c r="AM93" i="5"/>
  <c r="AY86" i="5"/>
  <c r="AT109" i="5"/>
  <c r="BC86" i="5"/>
  <c r="BB109" i="5"/>
  <c r="BA99" i="5"/>
  <c r="BF99" i="5" s="1"/>
  <c r="BG99" i="5" s="1"/>
  <c r="AK84" i="5"/>
  <c r="AO84" i="5"/>
  <c r="BA84" i="5"/>
  <c r="AS84" i="5"/>
  <c r="AW84" i="5"/>
  <c r="AC106" i="5"/>
  <c r="AP45" i="5"/>
  <c r="O103" i="5"/>
  <c r="Q90" i="5"/>
  <c r="AA109" i="5"/>
  <c r="N90" i="5"/>
  <c r="S103" i="5"/>
  <c r="S111" i="5"/>
  <c r="M90" i="5"/>
  <c r="BG89" i="5"/>
  <c r="AX45" i="5"/>
  <c r="AQ109" i="5"/>
  <c r="U97" i="5"/>
  <c r="AE103" i="5"/>
  <c r="O111" i="5"/>
  <c r="Z90" i="5"/>
  <c r="S109" i="5"/>
  <c r="O109" i="5"/>
  <c r="BC109" i="5"/>
  <c r="AA111" i="5"/>
  <c r="AE109" i="5"/>
  <c r="Y90" i="5"/>
  <c r="M97" i="5"/>
  <c r="AU109" i="5"/>
  <c r="AE111" i="5"/>
  <c r="W109" i="5"/>
  <c r="Q97" i="5"/>
  <c r="AY109" i="5"/>
  <c r="AC97" i="5"/>
  <c r="AT45" i="5"/>
  <c r="AU45" i="5"/>
  <c r="BG24" i="5"/>
  <c r="AA105" i="5"/>
  <c r="BA90" i="5"/>
  <c r="AW90" i="5"/>
  <c r="AO90" i="5"/>
  <c r="AS90" i="5"/>
  <c r="AX90" i="5"/>
  <c r="AP90" i="5"/>
  <c r="BB90" i="5"/>
  <c r="AT90" i="5"/>
  <c r="Y95" i="5"/>
  <c r="S105" i="5"/>
  <c r="AC95" i="5"/>
  <c r="AI105" i="5"/>
  <c r="W105" i="5"/>
  <c r="Q95" i="5"/>
  <c r="AG95" i="5"/>
  <c r="AP92" i="5"/>
  <c r="BB92" i="5"/>
  <c r="AX92" i="5"/>
  <c r="AT92" i="5"/>
  <c r="BB45" i="5"/>
  <c r="M106" i="5"/>
  <c r="AS94" i="5"/>
  <c r="AO94" i="5"/>
  <c r="BA94" i="5"/>
  <c r="AW94" i="5"/>
  <c r="AL45" i="5"/>
  <c r="AS45" i="5"/>
  <c r="AQ45" i="5"/>
  <c r="AY98" i="5"/>
  <c r="AQ98" i="5"/>
  <c r="AU98" i="5"/>
  <c r="BC98" i="5"/>
  <c r="BB98" i="5"/>
  <c r="AX98" i="5"/>
  <c r="AP98" i="5"/>
  <c r="AT98" i="5"/>
  <c r="AO45" i="5"/>
  <c r="AY45" i="5"/>
  <c r="Y106" i="5"/>
  <c r="BA100" i="5"/>
  <c r="AW100" i="5"/>
  <c r="AO100" i="5"/>
  <c r="AS100" i="5"/>
  <c r="AS110" i="5"/>
  <c r="AO110" i="5"/>
  <c r="BA110" i="5"/>
  <c r="AW110" i="5"/>
  <c r="BC107" i="5"/>
  <c r="AY107" i="5"/>
  <c r="AU107" i="5"/>
  <c r="AQ107" i="5"/>
  <c r="AM105" i="5"/>
  <c r="BC105" i="5"/>
  <c r="AQ105" i="5"/>
  <c r="AY105" i="5"/>
  <c r="AU105" i="5"/>
  <c r="AS95" i="5"/>
  <c r="AO95" i="5"/>
  <c r="BA95" i="5"/>
  <c r="AW95" i="5"/>
  <c r="AK106" i="5"/>
  <c r="AW45" i="5"/>
  <c r="BC45" i="5"/>
  <c r="AG106" i="5"/>
  <c r="AM111" i="5"/>
  <c r="AY111" i="5"/>
  <c r="BC111" i="5"/>
  <c r="AQ111" i="5"/>
  <c r="AU111" i="5"/>
  <c r="BA45" i="5"/>
  <c r="BC112" i="5"/>
  <c r="AY112" i="5"/>
  <c r="AU112" i="5"/>
  <c r="AQ112" i="5"/>
  <c r="AU102" i="5"/>
  <c r="AY102" i="5"/>
  <c r="BC102" i="5"/>
  <c r="AQ102" i="5"/>
  <c r="AM103" i="5"/>
  <c r="AY103" i="5"/>
  <c r="AQ103" i="5"/>
  <c r="BC103" i="5"/>
  <c r="AU103" i="5"/>
  <c r="AU94" i="5"/>
  <c r="BC94" i="5"/>
  <c r="AQ94" i="5"/>
  <c r="AY94" i="5"/>
  <c r="AS106" i="5"/>
  <c r="AO106" i="5"/>
  <c r="BA106" i="5"/>
  <c r="AW106" i="5"/>
  <c r="AO101" i="5"/>
  <c r="AS101" i="5"/>
  <c r="BA101" i="5"/>
  <c r="AW101" i="5"/>
  <c r="Q106" i="5"/>
  <c r="AQ104" i="5"/>
  <c r="AY104" i="5"/>
  <c r="BC104" i="5"/>
  <c r="AU104" i="5"/>
  <c r="AO97" i="5"/>
  <c r="AS97" i="5"/>
  <c r="BA97" i="5"/>
  <c r="AW97" i="5"/>
  <c r="BB102" i="5"/>
  <c r="AX102" i="5"/>
  <c r="AT102" i="5"/>
  <c r="AP102" i="5"/>
  <c r="AS108" i="5"/>
  <c r="AO108" i="5"/>
  <c r="BA108" i="5"/>
  <c r="AW108" i="5"/>
  <c r="AU108" i="5"/>
  <c r="AQ108" i="5"/>
  <c r="AY108" i="5"/>
  <c r="BC108" i="5"/>
  <c r="AY96" i="5"/>
  <c r="AQ96" i="5"/>
  <c r="BC96" i="5"/>
  <c r="AU96" i="5"/>
  <c r="AY100" i="5"/>
  <c r="AQ100" i="5"/>
  <c r="BC100" i="5"/>
  <c r="AU100" i="5"/>
  <c r="AM45" i="5"/>
  <c r="BG34" i="5"/>
  <c r="BG29" i="5"/>
  <c r="BG107" i="5"/>
  <c r="BG102" i="5"/>
  <c r="BG20" i="5"/>
  <c r="AA135" i="5"/>
  <c r="AM135" i="5"/>
  <c r="N122" i="5"/>
  <c r="AL122" i="5"/>
  <c r="Z123" i="5"/>
  <c r="AL123" i="5"/>
  <c r="AC90" i="5"/>
  <c r="AK90" i="5"/>
  <c r="AD90" i="5"/>
  <c r="AL90" i="5"/>
  <c r="BG26" i="5"/>
  <c r="BG18" i="5"/>
  <c r="BG36" i="5"/>
  <c r="BG92" i="5"/>
  <c r="BG82" i="5"/>
  <c r="Q135" i="5"/>
  <c r="AK135" i="5"/>
  <c r="O82" i="5"/>
  <c r="AM82" i="5"/>
  <c r="U133" i="5"/>
  <c r="AK133" i="5"/>
  <c r="AE112" i="5"/>
  <c r="AM112" i="5"/>
  <c r="O102" i="5"/>
  <c r="AM102" i="5"/>
  <c r="BG66" i="5"/>
  <c r="BG37" i="5"/>
  <c r="BG123" i="5"/>
  <c r="U101" i="5"/>
  <c r="AK101" i="5"/>
  <c r="W123" i="5"/>
  <c r="AM123" i="5"/>
  <c r="AD137" i="5"/>
  <c r="AL137" i="5"/>
  <c r="O104" i="5"/>
  <c r="AM104" i="5"/>
  <c r="Y97" i="5"/>
  <c r="AK97" i="5"/>
  <c r="AK45" i="5"/>
  <c r="AG132" i="5"/>
  <c r="AK132" i="5"/>
  <c r="AA128" i="5"/>
  <c r="AM128" i="5"/>
  <c r="BG85" i="5"/>
  <c r="Y108" i="5"/>
  <c r="AK108" i="5"/>
  <c r="S108" i="5"/>
  <c r="AM108" i="5"/>
  <c r="O96" i="5"/>
  <c r="AM96" i="5"/>
  <c r="W100" i="5"/>
  <c r="AM100" i="5"/>
  <c r="Y131" i="5"/>
  <c r="AK131" i="5"/>
  <c r="BG58" i="5"/>
  <c r="BG96" i="5"/>
  <c r="BG122" i="5"/>
  <c r="BG54" i="5"/>
  <c r="BG129" i="5"/>
  <c r="AI122" i="5"/>
  <c r="AM122" i="5"/>
  <c r="AD125" i="5"/>
  <c r="AL125" i="5"/>
  <c r="R102" i="5"/>
  <c r="AL102" i="5"/>
  <c r="U137" i="5"/>
  <c r="AK137" i="5"/>
  <c r="AE94" i="5"/>
  <c r="AM94" i="5"/>
  <c r="BG30" i="5"/>
  <c r="BG57" i="5"/>
  <c r="BG62" i="5"/>
  <c r="BG56" i="5"/>
  <c r="BG126" i="5"/>
  <c r="AG128" i="5"/>
  <c r="AK128" i="5"/>
  <c r="V130" i="5"/>
  <c r="AL130" i="5"/>
  <c r="AG94" i="5"/>
  <c r="AK94" i="5"/>
  <c r="Z92" i="5"/>
  <c r="AL92" i="5"/>
  <c r="BG125" i="5"/>
  <c r="BG35" i="5"/>
  <c r="BG27" i="5"/>
  <c r="BG63" i="5"/>
  <c r="AA136" i="5"/>
  <c r="AM136" i="5"/>
  <c r="Q136" i="5"/>
  <c r="AK136" i="5"/>
  <c r="AI133" i="5"/>
  <c r="AM133" i="5"/>
  <c r="AE98" i="5"/>
  <c r="AM98" i="5"/>
  <c r="R98" i="5"/>
  <c r="AL98" i="5"/>
  <c r="AK70" i="5"/>
  <c r="Y134" i="5"/>
  <c r="AK134" i="5"/>
  <c r="AG100" i="5"/>
  <c r="AK100" i="5"/>
  <c r="AG110" i="5"/>
  <c r="AK110" i="5"/>
  <c r="W107" i="5"/>
  <c r="AM107" i="5"/>
  <c r="U95" i="5"/>
  <c r="AK95" i="5"/>
  <c r="V129" i="5"/>
  <c r="AL129" i="5"/>
  <c r="Z98" i="5"/>
  <c r="V98" i="5"/>
  <c r="AE102" i="5"/>
  <c r="R90" i="5"/>
  <c r="AD39" i="9"/>
  <c r="C39" i="9"/>
  <c r="C19" i="9" s="1"/>
  <c r="AC134" i="5"/>
  <c r="AH98" i="5"/>
  <c r="AD98" i="5"/>
  <c r="AI102" i="5"/>
  <c r="R92" i="5"/>
  <c r="N98" i="5"/>
  <c r="Y110" i="5"/>
  <c r="AD92" i="5"/>
  <c r="V92" i="5"/>
  <c r="AH92" i="5"/>
  <c r="N92" i="5"/>
  <c r="V125" i="5"/>
  <c r="R125" i="5"/>
  <c r="N125" i="5"/>
  <c r="Z125" i="5"/>
  <c r="AH125" i="5"/>
  <c r="AH130" i="5"/>
  <c r="M128" i="5"/>
  <c r="S133" i="5"/>
  <c r="M94" i="5"/>
  <c r="Y94" i="5"/>
  <c r="S94" i="5"/>
  <c r="O94" i="5"/>
  <c r="AC94" i="5"/>
  <c r="O100" i="5"/>
  <c r="O107" i="5"/>
  <c r="AD102" i="5"/>
  <c r="AI100" i="5"/>
  <c r="U108" i="5"/>
  <c r="M108" i="5"/>
  <c r="AA96" i="5"/>
  <c r="AE107" i="5"/>
  <c r="W108" i="5"/>
  <c r="W94" i="5"/>
  <c r="S100" i="5"/>
  <c r="W96" i="5"/>
  <c r="AI107" i="5"/>
  <c r="AE108" i="5"/>
  <c r="Q108" i="5"/>
  <c r="AA94" i="5"/>
  <c r="AI94" i="5"/>
  <c r="AA100" i="5"/>
  <c r="AE96" i="5"/>
  <c r="O108" i="5"/>
  <c r="AE100" i="5"/>
  <c r="AI96" i="5"/>
  <c r="S107" i="5"/>
  <c r="AA108" i="5"/>
  <c r="U94" i="5"/>
  <c r="W102" i="5"/>
  <c r="AA104" i="5"/>
  <c r="W104" i="5"/>
  <c r="S104" i="5"/>
  <c r="AA102" i="5"/>
  <c r="AE104" i="5"/>
  <c r="AI104" i="5"/>
  <c r="S102" i="5"/>
  <c r="AC108" i="5"/>
  <c r="W98" i="5"/>
  <c r="O98" i="5"/>
  <c r="M100" i="5"/>
  <c r="M110" i="5"/>
  <c r="U110" i="5"/>
  <c r="AC110" i="5"/>
  <c r="Q94" i="5"/>
  <c r="AA98" i="5"/>
  <c r="AI98" i="5"/>
  <c r="S98" i="5"/>
  <c r="Q133" i="5"/>
  <c r="W112" i="5"/>
  <c r="S136" i="5"/>
  <c r="AE136" i="5"/>
  <c r="O133" i="5"/>
  <c r="AA133" i="5"/>
  <c r="AC136" i="5"/>
  <c r="AE133" i="5"/>
  <c r="W133" i="5"/>
  <c r="Y100" i="5"/>
  <c r="AA112" i="5"/>
  <c r="Q100" i="5"/>
  <c r="AI112" i="5"/>
  <c r="AC100" i="5"/>
  <c r="O112" i="5"/>
  <c r="U100" i="5"/>
  <c r="S112" i="5"/>
  <c r="Y133" i="5"/>
  <c r="AG133" i="5"/>
  <c r="AC133" i="5"/>
  <c r="R130" i="5"/>
  <c r="Y137" i="5"/>
  <c r="Z130" i="5"/>
  <c r="AD130" i="5"/>
  <c r="AI136" i="5"/>
  <c r="Q137" i="5"/>
  <c r="M137" i="5"/>
  <c r="AG137" i="5"/>
  <c r="AC137" i="5"/>
  <c r="I114" i="5"/>
  <c r="N102" i="5"/>
  <c r="V102" i="5"/>
  <c r="Z102" i="5"/>
  <c r="AH102" i="5"/>
  <c r="AH137" i="5"/>
  <c r="M133" i="5"/>
  <c r="R137" i="5"/>
  <c r="V137" i="5"/>
  <c r="Z137" i="5"/>
  <c r="N137" i="5"/>
  <c r="AI135" i="5"/>
  <c r="S135" i="5"/>
  <c r="S123" i="5"/>
  <c r="AA123" i="5"/>
  <c r="AE122" i="5"/>
  <c r="AE128" i="5"/>
  <c r="M101" i="5"/>
  <c r="O123" i="5"/>
  <c r="AE123" i="5"/>
  <c r="W128" i="5"/>
  <c r="Q128" i="5"/>
  <c r="AC128" i="5"/>
  <c r="Y128" i="5"/>
  <c r="AI123" i="5"/>
  <c r="O128" i="5"/>
  <c r="R123" i="5"/>
  <c r="AD123" i="5"/>
  <c r="W82" i="5"/>
  <c r="V123" i="5"/>
  <c r="U128" i="5"/>
  <c r="AE135" i="5"/>
  <c r="M135" i="5"/>
  <c r="R122" i="5"/>
  <c r="AI82" i="5"/>
  <c r="J114" i="5"/>
  <c r="AH123" i="5"/>
  <c r="N123" i="5"/>
  <c r="M136" i="5"/>
  <c r="AG135" i="5"/>
  <c r="O135" i="5"/>
  <c r="O136" i="5"/>
  <c r="J139" i="5"/>
  <c r="Y136" i="5"/>
  <c r="AC135" i="5"/>
  <c r="W135" i="5"/>
  <c r="U136" i="5"/>
  <c r="AG136" i="5"/>
  <c r="W136" i="5"/>
  <c r="K139" i="5"/>
  <c r="W122" i="5"/>
  <c r="Z122" i="5"/>
  <c r="O122" i="5"/>
  <c r="AA122" i="5"/>
  <c r="S122" i="5"/>
  <c r="AC132" i="5"/>
  <c r="Q132" i="5"/>
  <c r="Y132" i="5"/>
  <c r="M132" i="5"/>
  <c r="U132" i="5"/>
  <c r="V122" i="5"/>
  <c r="AD122" i="5"/>
  <c r="K114" i="5"/>
  <c r="AC101" i="5"/>
  <c r="Q101" i="5"/>
  <c r="Y101" i="5"/>
  <c r="AG101" i="5"/>
  <c r="AA82" i="5"/>
  <c r="AE82" i="5"/>
  <c r="S82" i="5"/>
  <c r="I139" i="5"/>
  <c r="AH122" i="5"/>
  <c r="Y135" i="5"/>
  <c r="U135" i="5"/>
  <c r="I73" i="5"/>
  <c r="K73" i="5"/>
  <c r="H24" i="9" s="1"/>
  <c r="J73" i="5"/>
  <c r="U45" i="5"/>
  <c r="AI45" i="5"/>
  <c r="Q70" i="5"/>
  <c r="Y45" i="5"/>
  <c r="Q45" i="5"/>
  <c r="R45" i="5"/>
  <c r="AC45" i="5"/>
  <c r="AG45" i="5"/>
  <c r="AH45" i="5"/>
  <c r="U70" i="5"/>
  <c r="AA45" i="5"/>
  <c r="M70" i="5"/>
  <c r="AE45" i="5"/>
  <c r="AI70" i="5"/>
  <c r="AC70" i="5"/>
  <c r="AD45" i="5"/>
  <c r="AG70" i="5"/>
  <c r="S45" i="5"/>
  <c r="M45" i="5"/>
  <c r="W45" i="5"/>
  <c r="N45" i="5"/>
  <c r="Y70" i="5"/>
  <c r="V45" i="5"/>
  <c r="O45" i="5"/>
  <c r="Z45" i="5"/>
  <c r="W70" i="5"/>
  <c r="AH70" i="5"/>
  <c r="V70" i="5"/>
  <c r="N70" i="5"/>
  <c r="O70" i="5"/>
  <c r="Z70" i="5"/>
  <c r="S70" i="5"/>
  <c r="R70" i="5"/>
  <c r="AA70" i="5"/>
  <c r="AD70" i="5"/>
  <c r="AE70" i="5"/>
  <c r="AS73" i="5" l="1"/>
  <c r="AX73" i="5"/>
  <c r="T7" i="9" s="1"/>
  <c r="AX139" i="5"/>
  <c r="AY73" i="5"/>
  <c r="T17" i="9" s="1"/>
  <c r="AU73" i="5"/>
  <c r="R17" i="9" s="1"/>
  <c r="BB73" i="5"/>
  <c r="V7" i="9" s="1"/>
  <c r="BF131" i="5"/>
  <c r="BG131" i="5" s="1"/>
  <c r="BF84" i="5"/>
  <c r="BG84" i="5" s="1"/>
  <c r="AT73" i="5"/>
  <c r="R7" i="9" s="1"/>
  <c r="AW73" i="5"/>
  <c r="BF128" i="5"/>
  <c r="BF90" i="5"/>
  <c r="BG90" i="5" s="1"/>
  <c r="BF95" i="5"/>
  <c r="BC139" i="5"/>
  <c r="BF70" i="5"/>
  <c r="BG70" i="5" s="1"/>
  <c r="AM73" i="5"/>
  <c r="N17" i="9" s="1"/>
  <c r="AL73" i="5"/>
  <c r="N7" i="9" s="1"/>
  <c r="AP139" i="5"/>
  <c r="AQ73" i="5"/>
  <c r="P17" i="9" s="1"/>
  <c r="BF137" i="5"/>
  <c r="BG137" i="5" s="1"/>
  <c r="AS139" i="5"/>
  <c r="AO139" i="5"/>
  <c r="BF132" i="5"/>
  <c r="BF135" i="5"/>
  <c r="BG135" i="5" s="1"/>
  <c r="BA139" i="5"/>
  <c r="BF136" i="5"/>
  <c r="BF133" i="5"/>
  <c r="BG133" i="5" s="1"/>
  <c r="AW139" i="5"/>
  <c r="BF134" i="5"/>
  <c r="BG134" i="5" s="1"/>
  <c r="BF97" i="5"/>
  <c r="BG97" i="5" s="1"/>
  <c r="BF106" i="5"/>
  <c r="BG106" i="5" s="1"/>
  <c r="BF108" i="5"/>
  <c r="BG108" i="5" s="1"/>
  <c r="BF110" i="5"/>
  <c r="BG110" i="5" s="1"/>
  <c r="BF100" i="5"/>
  <c r="BG100" i="5" s="1"/>
  <c r="BF94" i="5"/>
  <c r="BG94" i="5" s="1"/>
  <c r="BF101" i="5"/>
  <c r="BG101" i="5" s="1"/>
  <c r="BF45" i="5"/>
  <c r="BG45" i="5" s="1"/>
  <c r="BC73" i="5"/>
  <c r="V17" i="9" s="1"/>
  <c r="V21" i="9" s="1"/>
  <c r="BB139" i="5"/>
  <c r="BA73" i="5"/>
  <c r="AT139" i="5"/>
  <c r="AO73" i="5"/>
  <c r="AP73" i="5"/>
  <c r="P7" i="9" s="1"/>
  <c r="P21" i="9" s="1"/>
  <c r="AK139" i="5"/>
  <c r="AU139" i="5"/>
  <c r="AY139" i="5"/>
  <c r="AD139" i="5"/>
  <c r="AQ139" i="5"/>
  <c r="BC114" i="5"/>
  <c r="AY114" i="5"/>
  <c r="AW114" i="5"/>
  <c r="BA114" i="5"/>
  <c r="AL114" i="5"/>
  <c r="R114" i="5"/>
  <c r="AO114" i="5"/>
  <c r="AU114" i="5"/>
  <c r="AT114" i="5"/>
  <c r="AS114" i="5"/>
  <c r="BG95" i="5"/>
  <c r="AQ114" i="5"/>
  <c r="Z114" i="5"/>
  <c r="V114" i="5"/>
  <c r="AX114" i="5"/>
  <c r="AH114" i="5"/>
  <c r="AP114" i="5"/>
  <c r="AP141" i="5" s="1"/>
  <c r="Q7" i="9" s="1"/>
  <c r="AG114" i="5"/>
  <c r="Y114" i="5"/>
  <c r="AK114" i="5"/>
  <c r="BB114" i="5"/>
  <c r="BG132" i="5"/>
  <c r="AL139" i="5"/>
  <c r="BG128" i="5"/>
  <c r="BG136" i="5"/>
  <c r="AM114" i="5"/>
  <c r="AK73" i="5"/>
  <c r="AM139" i="5"/>
  <c r="N114" i="5"/>
  <c r="Z19" i="9"/>
  <c r="AD114" i="5"/>
  <c r="S139" i="5"/>
  <c r="Q139" i="5"/>
  <c r="O114" i="5"/>
  <c r="M114" i="5"/>
  <c r="AE114" i="5"/>
  <c r="W114" i="5"/>
  <c r="AA114" i="5"/>
  <c r="AC114" i="5"/>
  <c r="U114" i="5"/>
  <c r="AI114" i="5"/>
  <c r="I141" i="5"/>
  <c r="S114" i="5"/>
  <c r="N139" i="5"/>
  <c r="AG139" i="5"/>
  <c r="Z139" i="5"/>
  <c r="AI139" i="5"/>
  <c r="V139" i="5"/>
  <c r="AH139" i="5"/>
  <c r="R139" i="5"/>
  <c r="AE139" i="5"/>
  <c r="AA139" i="5"/>
  <c r="J141" i="5"/>
  <c r="B17" i="9" s="1"/>
  <c r="W139" i="5"/>
  <c r="K141" i="5"/>
  <c r="I24" i="9" s="1"/>
  <c r="U139" i="5"/>
  <c r="O139" i="5"/>
  <c r="M139" i="5"/>
  <c r="Y139" i="5"/>
  <c r="AC139" i="5"/>
  <c r="Q114" i="5"/>
  <c r="R73" i="5"/>
  <c r="D7" i="9" s="1"/>
  <c r="Z73" i="5"/>
  <c r="H7" i="9" s="1"/>
  <c r="AD73" i="5"/>
  <c r="J7" i="9" s="1"/>
  <c r="AH73" i="5"/>
  <c r="L7" i="9" s="1"/>
  <c r="N73" i="5"/>
  <c r="V73" i="5"/>
  <c r="F7" i="9" s="1"/>
  <c r="M73" i="5"/>
  <c r="U73" i="5"/>
  <c r="Q73" i="5"/>
  <c r="AA73" i="5"/>
  <c r="H17" i="9" s="1"/>
  <c r="W73" i="5"/>
  <c r="F17" i="9" s="1"/>
  <c r="AC73" i="5"/>
  <c r="O73" i="5"/>
  <c r="S73" i="5"/>
  <c r="D17" i="9" s="1"/>
  <c r="AE73" i="5"/>
  <c r="J17" i="9" s="1"/>
  <c r="Y73" i="5"/>
  <c r="AG73" i="5"/>
  <c r="AI73" i="5"/>
  <c r="L17" i="9" s="1"/>
  <c r="R21" i="9" l="1"/>
  <c r="Z141" i="5"/>
  <c r="I7" i="9" s="1"/>
  <c r="T21" i="9"/>
  <c r="AX141" i="5"/>
  <c r="U7" i="9" s="1"/>
  <c r="BA141" i="5"/>
  <c r="N21" i="9"/>
  <c r="BB141" i="5"/>
  <c r="W7" i="9" s="1"/>
  <c r="Y141" i="5"/>
  <c r="AS141" i="5"/>
  <c r="BC141" i="5"/>
  <c r="W17" i="9" s="1"/>
  <c r="BF139" i="5"/>
  <c r="BG139" i="5" s="1"/>
  <c r="BF114" i="5"/>
  <c r="BG114" i="5" s="1"/>
  <c r="AW141" i="5"/>
  <c r="AO141" i="5"/>
  <c r="AK141" i="5"/>
  <c r="AQ141" i="5"/>
  <c r="Q17" i="9" s="1"/>
  <c r="Q21" i="9" s="1"/>
  <c r="AD141" i="5"/>
  <c r="K7" i="9" s="1"/>
  <c r="AY141" i="5"/>
  <c r="U17" i="9" s="1"/>
  <c r="AU141" i="5"/>
  <c r="S17" i="9" s="1"/>
  <c r="AG141" i="5"/>
  <c r="AM141" i="5"/>
  <c r="O17" i="9" s="1"/>
  <c r="AT141" i="5"/>
  <c r="S7" i="9" s="1"/>
  <c r="R141" i="5"/>
  <c r="E7" i="9" s="1"/>
  <c r="V141" i="5"/>
  <c r="G7" i="9" s="1"/>
  <c r="AH141" i="5"/>
  <c r="M7" i="9" s="1"/>
  <c r="AL141" i="5"/>
  <c r="O7" i="9" s="1"/>
  <c r="N141" i="5"/>
  <c r="AE27" i="9" s="1"/>
  <c r="S141" i="5"/>
  <c r="E17" i="9" s="1"/>
  <c r="Q141" i="5"/>
  <c r="O141" i="5"/>
  <c r="AE37" i="9" s="1"/>
  <c r="AC141" i="5"/>
  <c r="AA141" i="5"/>
  <c r="I17" i="9" s="1"/>
  <c r="I21" i="9" s="1"/>
  <c r="AE141" i="5"/>
  <c r="K17" i="9" s="1"/>
  <c r="W141" i="5"/>
  <c r="G17" i="9" s="1"/>
  <c r="AI141" i="5"/>
  <c r="M17" i="9" s="1"/>
  <c r="U141" i="5"/>
  <c r="B7" i="9"/>
  <c r="B21" i="9" s="1"/>
  <c r="J21" i="9"/>
  <c r="L21" i="9"/>
  <c r="F21" i="9"/>
  <c r="E17" i="11"/>
  <c r="H21" i="9"/>
  <c r="D21" i="9"/>
  <c r="AD37" i="9"/>
  <c r="AD27" i="9"/>
  <c r="M141" i="5"/>
  <c r="G21" i="9" l="1"/>
  <c r="U21" i="9"/>
  <c r="O21" i="9"/>
  <c r="Y7" i="9"/>
  <c r="W21" i="9"/>
  <c r="S21" i="9"/>
  <c r="C27" i="9"/>
  <c r="C7" i="9" s="1"/>
  <c r="Y17" i="9"/>
  <c r="B24" i="9"/>
  <c r="K21" i="9"/>
  <c r="M21" i="9"/>
  <c r="E21" i="9"/>
  <c r="C37" i="9"/>
  <c r="C17" i="9" s="1"/>
  <c r="E12" i="11"/>
  <c r="E20" i="11" s="1"/>
  <c r="M17" i="11"/>
  <c r="O17" i="11" s="1"/>
  <c r="J10" i="4"/>
  <c r="K10" i="4"/>
  <c r="L10" i="4"/>
  <c r="M10" i="4"/>
  <c r="N10" i="4"/>
  <c r="J11" i="4"/>
  <c r="K11" i="4"/>
  <c r="L11" i="4"/>
  <c r="M11" i="4"/>
  <c r="N11" i="4"/>
  <c r="J12" i="4"/>
  <c r="K12" i="4"/>
  <c r="L12" i="4"/>
  <c r="M12" i="4"/>
  <c r="N12" i="4"/>
  <c r="J13" i="4"/>
  <c r="K13" i="4"/>
  <c r="L13" i="4"/>
  <c r="M13" i="4"/>
  <c r="N13" i="4"/>
  <c r="N9" i="4"/>
  <c r="M9" i="4"/>
  <c r="L9" i="4"/>
  <c r="K9" i="4"/>
  <c r="J9" i="4"/>
  <c r="Z7" i="9" l="1"/>
  <c r="Y21" i="9"/>
  <c r="R39" i="9"/>
  <c r="H42" i="9"/>
  <c r="V42" i="9"/>
  <c r="F42" i="9"/>
  <c r="V27" i="9"/>
  <c r="N27" i="9"/>
  <c r="F27" i="9"/>
  <c r="T42" i="9"/>
  <c r="D42" i="9"/>
  <c r="R27" i="9"/>
  <c r="R42" i="9"/>
  <c r="T27" i="9"/>
  <c r="L27" i="9"/>
  <c r="D27" i="9"/>
  <c r="P42" i="9"/>
  <c r="J27" i="9"/>
  <c r="L42" i="9"/>
  <c r="N42" i="9"/>
  <c r="J42" i="9"/>
  <c r="P27" i="9"/>
  <c r="H27" i="9"/>
  <c r="C24" i="9"/>
  <c r="V35" i="9"/>
  <c r="V33" i="9"/>
  <c r="V39" i="9"/>
  <c r="V31" i="9"/>
  <c r="V37" i="9"/>
  <c r="V29" i="9"/>
  <c r="T35" i="9"/>
  <c r="T33" i="9"/>
  <c r="T39" i="9"/>
  <c r="T31" i="9"/>
  <c r="T37" i="9"/>
  <c r="T29" i="9"/>
  <c r="R35" i="9"/>
  <c r="R33" i="9"/>
  <c r="R31" i="9"/>
  <c r="R37" i="9"/>
  <c r="R29" i="9"/>
  <c r="P35" i="9"/>
  <c r="P33" i="9"/>
  <c r="P39" i="9"/>
  <c r="P31" i="9"/>
  <c r="P37" i="9"/>
  <c r="P29" i="9"/>
  <c r="N33" i="9"/>
  <c r="N39" i="9"/>
  <c r="N31" i="9"/>
  <c r="N37" i="9"/>
  <c r="N29" i="9"/>
  <c r="N35" i="9"/>
  <c r="C41" i="9"/>
  <c r="Z17" i="9"/>
  <c r="C21" i="9"/>
  <c r="M12" i="11"/>
  <c r="O12" i="11" s="1"/>
  <c r="Q12" i="11" s="1"/>
  <c r="C29" i="11" s="1"/>
  <c r="L29" i="9"/>
  <c r="F39" i="9"/>
  <c r="D37" i="9"/>
  <c r="L37" i="9"/>
  <c r="J35" i="9"/>
  <c r="F31" i="9"/>
  <c r="D29" i="9"/>
  <c r="H39" i="9"/>
  <c r="F37" i="9"/>
  <c r="D35" i="9"/>
  <c r="J39" i="9"/>
  <c r="H37" i="9"/>
  <c r="F35" i="9"/>
  <c r="D33" i="9"/>
  <c r="H33" i="9"/>
  <c r="L39" i="9"/>
  <c r="J37" i="9"/>
  <c r="H35" i="9"/>
  <c r="F33" i="9"/>
  <c r="D31" i="9"/>
  <c r="L35" i="9"/>
  <c r="J33" i="9"/>
  <c r="H31" i="9"/>
  <c r="F29" i="9"/>
  <c r="J29" i="9"/>
  <c r="L33" i="9"/>
  <c r="J31" i="9"/>
  <c r="H29" i="9"/>
  <c r="L31" i="9"/>
  <c r="D39" i="9"/>
  <c r="Q17" i="11"/>
  <c r="C34" i="11" s="1"/>
  <c r="N41" i="9" l="1"/>
  <c r="N44" i="9" s="1"/>
  <c r="W27" i="9"/>
  <c r="O27" i="9"/>
  <c r="G27" i="9"/>
  <c r="U27" i="9"/>
  <c r="M27" i="9"/>
  <c r="E27" i="9"/>
  <c r="S27" i="9"/>
  <c r="K27" i="9"/>
  <c r="Q27" i="9"/>
  <c r="I27" i="9"/>
  <c r="V41" i="9"/>
  <c r="V44" i="9" s="1"/>
  <c r="W33" i="9"/>
  <c r="W39" i="9"/>
  <c r="W31" i="9"/>
  <c r="W35" i="9"/>
  <c r="W37" i="9"/>
  <c r="W29" i="9"/>
  <c r="T41" i="9"/>
  <c r="T44" i="9" s="1"/>
  <c r="U37" i="9"/>
  <c r="U33" i="9"/>
  <c r="U39" i="9"/>
  <c r="U31" i="9"/>
  <c r="U29" i="9"/>
  <c r="U35" i="9"/>
  <c r="R41" i="9"/>
  <c r="S37" i="9"/>
  <c r="S33" i="9"/>
  <c r="S35" i="9"/>
  <c r="S29" i="9"/>
  <c r="S39" i="9"/>
  <c r="S31" i="9"/>
  <c r="P41" i="9"/>
  <c r="P44" i="9" s="1"/>
  <c r="Q33" i="9"/>
  <c r="Q39" i="9"/>
  <c r="Q31" i="9"/>
  <c r="Q37" i="9"/>
  <c r="Q29" i="9"/>
  <c r="Q35" i="9"/>
  <c r="O39" i="9"/>
  <c r="O37" i="9"/>
  <c r="O29" i="9"/>
  <c r="O35" i="9"/>
  <c r="O33" i="9"/>
  <c r="O31" i="9"/>
  <c r="E37" i="9"/>
  <c r="E35" i="9"/>
  <c r="Z21" i="9"/>
  <c r="M39" i="9"/>
  <c r="E33" i="9"/>
  <c r="M31" i="9"/>
  <c r="I37" i="9"/>
  <c r="E29" i="9"/>
  <c r="K37" i="9"/>
  <c r="K29" i="9"/>
  <c r="K33" i="9"/>
  <c r="G35" i="9"/>
  <c r="M33" i="9"/>
  <c r="G31" i="9"/>
  <c r="M29" i="9"/>
  <c r="K31" i="9"/>
  <c r="I35" i="9"/>
  <c r="M35" i="9"/>
  <c r="E31" i="9"/>
  <c r="G33" i="9"/>
  <c r="I39" i="9"/>
  <c r="I33" i="9"/>
  <c r="I31" i="9"/>
  <c r="E39" i="9"/>
  <c r="G37" i="9"/>
  <c r="G29" i="9"/>
  <c r="G39" i="9"/>
  <c r="K35" i="9"/>
  <c r="I29" i="9"/>
  <c r="M37" i="9"/>
  <c r="K39" i="9"/>
  <c r="F41" i="9"/>
  <c r="F44" i="9" s="1"/>
  <c r="L41" i="9"/>
  <c r="L44" i="9" s="1"/>
  <c r="J41" i="9"/>
  <c r="J44" i="9" s="1"/>
  <c r="H41" i="9"/>
  <c r="H44" i="9" s="1"/>
  <c r="D41" i="9"/>
  <c r="D44" i="9" s="1"/>
  <c r="Y27" i="9" l="1"/>
  <c r="Z27" i="9" s="1"/>
  <c r="Y37" i="9"/>
  <c r="Z37" i="9" s="1"/>
  <c r="Y33" i="9"/>
  <c r="Z33" i="9" s="1"/>
  <c r="Y31" i="9"/>
  <c r="Z31" i="9" s="1"/>
  <c r="Y35" i="9"/>
  <c r="Z35" i="9" s="1"/>
  <c r="Y29" i="9"/>
  <c r="Z29" i="9" s="1"/>
  <c r="Y39" i="9"/>
  <c r="Z39" i="9" s="1"/>
  <c r="R44" i="9"/>
  <c r="W41" i="9"/>
  <c r="W44" i="9" s="1"/>
  <c r="U41" i="9"/>
  <c r="U44" i="9" s="1"/>
  <c r="Q41" i="9"/>
  <c r="Q44" i="9" s="1"/>
  <c r="S41" i="9"/>
  <c r="S44" i="9" s="1"/>
  <c r="O41" i="9"/>
  <c r="O44" i="9" s="1"/>
  <c r="K41" i="9"/>
  <c r="K44" i="9" s="1"/>
  <c r="E41" i="9"/>
  <c r="E44" i="9" s="1"/>
  <c r="M41" i="9"/>
  <c r="M44" i="9" s="1"/>
  <c r="I41" i="9"/>
  <c r="I44" i="9" s="1"/>
  <c r="G41" i="9"/>
  <c r="G44" i="9" s="1"/>
  <c r="Y41" i="9" l="1"/>
  <c r="Z41" i="9" s="1"/>
</calcChain>
</file>

<file path=xl/comments1.xml><?xml version="1.0" encoding="utf-8"?>
<comments xmlns="http://schemas.openxmlformats.org/spreadsheetml/2006/main">
  <authors>
    <author>Uuwmaastaff</author>
  </authors>
  <commentList>
    <comment ref="A6" authorId="0" shapeId="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9" authorId="0" shapeId="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authors>
    <author>Uuwmaastaff</author>
  </authors>
  <commentList>
    <comment ref="K1" authorId="0" shapeId="0">
      <text>
        <r>
          <rPr>
            <b/>
            <sz val="9"/>
            <color indexed="81"/>
            <rFont val="Tahoma"/>
            <family val="2"/>
          </rPr>
          <t xml:space="preserve">MAA: </t>
        </r>
        <r>
          <rPr>
            <sz val="9"/>
            <color indexed="81"/>
            <rFont val="Tahoma"/>
            <family val="2"/>
          </rPr>
          <t xml:space="preserve">Unhide columns to see Salary &amp; Benefit amounts broken out.
</t>
        </r>
      </text>
    </comment>
    <comment ref="C1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3" authorId="0" shapeId="0">
      <text>
        <r>
          <rPr>
            <b/>
            <sz val="9"/>
            <color indexed="81"/>
            <rFont val="Tahoma"/>
            <family val="2"/>
          </rPr>
          <t xml:space="preserve">MAA: </t>
        </r>
        <r>
          <rPr>
            <sz val="9"/>
            <color indexed="81"/>
            <rFont val="Tahoma"/>
            <family val="2"/>
          </rPr>
          <t xml:space="preserve">You can unhide more rows if needed.
</t>
        </r>
      </text>
    </comment>
    <comment ref="C50"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0"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53" authorId="0" shapeId="0">
      <text>
        <r>
          <rPr>
            <b/>
            <sz val="9"/>
            <color indexed="81"/>
            <rFont val="Tahoma"/>
            <family val="2"/>
          </rPr>
          <t xml:space="preserve">MAA: </t>
        </r>
        <r>
          <rPr>
            <sz val="9"/>
            <color indexed="81"/>
            <rFont val="Tahoma"/>
            <family val="2"/>
          </rPr>
          <t xml:space="preserve">You can unhide more rows if needed.
</t>
        </r>
      </text>
    </comment>
    <comment ref="C7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7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82" authorId="0" shapeId="0">
      <text>
        <r>
          <rPr>
            <b/>
            <sz val="9"/>
            <color indexed="81"/>
            <rFont val="Tahoma"/>
            <family val="2"/>
          </rPr>
          <t xml:space="preserve">MAA: </t>
        </r>
        <r>
          <rPr>
            <sz val="9"/>
            <color indexed="81"/>
            <rFont val="Tahoma"/>
            <family val="2"/>
          </rPr>
          <t xml:space="preserve">You can unhide more rows if needed.
</t>
        </r>
      </text>
    </comment>
    <comment ref="C119" authorId="0" shapeId="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19" authorId="0" shapeId="0">
      <text>
        <r>
          <rPr>
            <b/>
            <sz val="9"/>
            <color indexed="81"/>
            <rFont val="Tahoma"/>
            <family val="2"/>
          </rPr>
          <t xml:space="preserve">MAA: </t>
        </r>
        <r>
          <rPr>
            <sz val="9"/>
            <color indexed="81"/>
            <rFont val="Tahoma"/>
            <family val="2"/>
          </rPr>
          <t xml:space="preserve">
Enter monthly base salary and include any anticipated salary increases. </t>
        </r>
      </text>
    </comment>
    <comment ref="A122"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3.xml><?xml version="1.0" encoding="utf-8"?>
<comments xmlns="http://schemas.openxmlformats.org/spreadsheetml/2006/main">
  <authors>
    <author>Uuwmaastaff</author>
  </authors>
  <commentList>
    <comment ref="C5" authorId="0" shapeId="0">
      <text>
        <r>
          <rPr>
            <b/>
            <sz val="9"/>
            <color indexed="81"/>
            <rFont val="Tahoma"/>
            <family val="2"/>
          </rPr>
          <t xml:space="preserve">MAA: </t>
        </r>
        <r>
          <rPr>
            <sz val="9"/>
            <color indexed="81"/>
            <rFont val="Tahoma"/>
            <family val="2"/>
          </rPr>
          <t xml:space="preserve">
List the budget(s) the equipment was purchased on.</t>
        </r>
      </text>
    </comment>
    <comment ref="D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text>
        <r>
          <rPr>
            <b/>
            <sz val="9"/>
            <color indexed="81"/>
            <rFont val="Tahoma"/>
            <family val="2"/>
          </rPr>
          <t>MAA:</t>
        </r>
        <r>
          <rPr>
            <sz val="9"/>
            <color indexed="81"/>
            <rFont val="Tahoma"/>
            <family val="2"/>
          </rPr>
          <t xml:space="preserve">
Depreciation start date plus useful life.</t>
        </r>
      </text>
    </comment>
    <comment ref="M5" authorId="0" shapeId="0">
      <text>
        <r>
          <rPr>
            <b/>
            <sz val="9"/>
            <color indexed="81"/>
            <rFont val="Tahoma"/>
            <family val="2"/>
          </rPr>
          <t xml:space="preserve">MAA: </t>
        </r>
        <r>
          <rPr>
            <sz val="9"/>
            <color indexed="81"/>
            <rFont val="Tahoma"/>
            <family val="2"/>
          </rPr>
          <t>State useful lives can be found at:
http://www.ofm.wa.gov/policy/30.50.htm</t>
        </r>
      </text>
    </comment>
    <comment ref="N5" authorId="0" shapeId="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text>
        <r>
          <rPr>
            <b/>
            <sz val="9"/>
            <color indexed="81"/>
            <rFont val="Tahoma"/>
            <family val="2"/>
          </rPr>
          <t xml:space="preserve">MAA: </t>
        </r>
        <r>
          <rPr>
            <sz val="9"/>
            <color indexed="81"/>
            <rFont val="Tahoma"/>
            <family val="2"/>
          </rPr>
          <t xml:space="preserve">You can unhide more rows if needed
</t>
        </r>
      </text>
    </comment>
    <comment ref="C45" authorId="0" shapeId="0">
      <text>
        <r>
          <rPr>
            <b/>
            <sz val="9"/>
            <color indexed="81"/>
            <rFont val="Tahoma"/>
            <family val="2"/>
          </rPr>
          <t xml:space="preserve">MAA: </t>
        </r>
        <r>
          <rPr>
            <sz val="9"/>
            <color indexed="81"/>
            <rFont val="Tahoma"/>
            <family val="2"/>
          </rPr>
          <t xml:space="preserve">
List the budget(s) the equipment was purchased on.</t>
        </r>
      </text>
    </comment>
    <comment ref="D45" authorId="0" shapeId="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45" authorId="0" shapeId="0">
      <text>
        <r>
          <rPr>
            <b/>
            <sz val="9"/>
            <color indexed="81"/>
            <rFont val="Tahoma"/>
            <family val="2"/>
          </rPr>
          <t xml:space="preserve">MAA: </t>
        </r>
        <r>
          <rPr>
            <sz val="9"/>
            <color indexed="81"/>
            <rFont val="Tahoma"/>
            <family val="2"/>
          </rPr>
          <t xml:space="preserve">Should match up with the Date Received field in OASIS
</t>
        </r>
      </text>
    </comment>
    <comment ref="H45" authorId="0" shapeId="0">
      <text>
        <r>
          <rPr>
            <b/>
            <sz val="9"/>
            <color indexed="81"/>
            <rFont val="Tahoma"/>
            <family val="2"/>
          </rPr>
          <t>MAA:</t>
        </r>
        <r>
          <rPr>
            <sz val="9"/>
            <color indexed="81"/>
            <rFont val="Tahoma"/>
            <family val="2"/>
          </rPr>
          <t xml:space="preserve">
Usually, the first day of the next calendar quarter after equipment is put into service.</t>
        </r>
      </text>
    </comment>
    <comment ref="I45" authorId="0" shapeId="0">
      <text>
        <r>
          <rPr>
            <b/>
            <sz val="9"/>
            <color indexed="81"/>
            <rFont val="Tahoma"/>
            <family val="2"/>
          </rPr>
          <t>MAA:</t>
        </r>
        <r>
          <rPr>
            <sz val="9"/>
            <color indexed="81"/>
            <rFont val="Tahoma"/>
            <family val="2"/>
          </rPr>
          <t xml:space="preserve">
Depreciation start date plus useful life.</t>
        </r>
      </text>
    </comment>
    <comment ref="A46" authorId="0" shapeId="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authors>
    <author>Uuwmaastaff</author>
  </authors>
  <commentList>
    <comment ref="A12" authorId="0" shapeId="0">
      <text>
        <r>
          <rPr>
            <b/>
            <sz val="9"/>
            <color indexed="81"/>
            <rFont val="Tahoma"/>
            <family val="2"/>
          </rPr>
          <t>MAA:</t>
        </r>
        <r>
          <rPr>
            <sz val="9"/>
            <color indexed="81"/>
            <rFont val="Tahoma"/>
            <family val="2"/>
          </rPr>
          <t xml:space="preserve">
You can unhide more rows if needed.</t>
        </r>
      </text>
    </comment>
    <comment ref="A46" authorId="0" shapeId="0">
      <text>
        <r>
          <rPr>
            <b/>
            <sz val="9"/>
            <color indexed="81"/>
            <rFont val="Tahoma"/>
            <family val="2"/>
          </rPr>
          <t>MAA:</t>
        </r>
        <r>
          <rPr>
            <sz val="9"/>
            <color indexed="81"/>
            <rFont val="Tahoma"/>
            <family val="2"/>
          </rPr>
          <t xml:space="preserve">
You can unhide more rows if needed.</t>
        </r>
      </text>
    </comment>
    <comment ref="A76" authorId="0" shapeId="0">
      <text>
        <r>
          <rPr>
            <b/>
            <sz val="9"/>
            <color indexed="81"/>
            <rFont val="Tahoma"/>
            <family val="2"/>
          </rPr>
          <t>MAA:</t>
        </r>
        <r>
          <rPr>
            <sz val="9"/>
            <color indexed="81"/>
            <rFont val="Tahoma"/>
            <family val="2"/>
          </rPr>
          <t xml:space="preserve">
You can unhide more rows if needed.</t>
        </r>
      </text>
    </comment>
    <comment ref="A96" authorId="0" shapeId="0">
      <text>
        <r>
          <rPr>
            <b/>
            <sz val="9"/>
            <color indexed="81"/>
            <rFont val="Tahoma"/>
            <family val="2"/>
          </rPr>
          <t>MAA:</t>
        </r>
        <r>
          <rPr>
            <sz val="9"/>
            <color indexed="81"/>
            <rFont val="Tahoma"/>
            <family val="2"/>
          </rPr>
          <t xml:space="preserve">
You can unhide more rows if needed.</t>
        </r>
      </text>
    </comment>
    <comment ref="A147" authorId="0" shapeId="0">
      <text>
        <r>
          <rPr>
            <b/>
            <sz val="9"/>
            <color indexed="81"/>
            <rFont val="Tahoma"/>
            <family val="2"/>
          </rPr>
          <t>MAA:</t>
        </r>
        <r>
          <rPr>
            <sz val="9"/>
            <color indexed="81"/>
            <rFont val="Tahoma"/>
            <family val="2"/>
          </rPr>
          <t xml:space="preserve">
You can unhide more rows if needed.</t>
        </r>
      </text>
    </comment>
    <comment ref="A181" authorId="0" shapeId="0">
      <text>
        <r>
          <rPr>
            <b/>
            <sz val="9"/>
            <color indexed="81"/>
            <rFont val="Tahoma"/>
            <family val="2"/>
          </rPr>
          <t>MAA:</t>
        </r>
        <r>
          <rPr>
            <sz val="9"/>
            <color indexed="81"/>
            <rFont val="Tahoma"/>
            <family val="2"/>
          </rPr>
          <t xml:space="preserve">
You can unhide more rows if needed.</t>
        </r>
      </text>
    </comment>
    <comment ref="A211" authorId="0" shapeId="0">
      <text>
        <r>
          <rPr>
            <b/>
            <sz val="9"/>
            <color indexed="81"/>
            <rFont val="Tahoma"/>
            <family val="2"/>
          </rPr>
          <t>MAA:</t>
        </r>
        <r>
          <rPr>
            <sz val="9"/>
            <color indexed="81"/>
            <rFont val="Tahoma"/>
            <family val="2"/>
          </rPr>
          <t xml:space="preserve">
You can unhide more rows if needed.</t>
        </r>
      </text>
    </comment>
    <comment ref="A231" authorId="0" shapeId="0">
      <text>
        <r>
          <rPr>
            <b/>
            <sz val="9"/>
            <color indexed="81"/>
            <rFont val="Tahoma"/>
            <family val="2"/>
          </rPr>
          <t>MAA:</t>
        </r>
        <r>
          <rPr>
            <sz val="9"/>
            <color indexed="81"/>
            <rFont val="Tahoma"/>
            <family val="2"/>
          </rPr>
          <t xml:space="preserve">
You can unhide more rows if needed.</t>
        </r>
      </text>
    </comment>
  </commentList>
</comments>
</file>

<file path=xl/comments5.xml><?xml version="1.0" encoding="utf-8"?>
<comments xmlns="http://schemas.openxmlformats.org/spreadsheetml/2006/main">
  <authors>
    <author>Uuwmaastaff</author>
  </authors>
  <commentList>
    <comment ref="B42" authorId="0" shapeId="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sharedStrings.xml><?xml version="1.0" encoding="utf-8"?>
<sst xmlns="http://schemas.openxmlformats.org/spreadsheetml/2006/main" count="992" uniqueCount="278">
  <si>
    <t>Instructions &amp; Guidance</t>
  </si>
  <si>
    <t>Color Index</t>
  </si>
  <si>
    <t>Yellow</t>
  </si>
  <si>
    <t>Purple</t>
  </si>
  <si>
    <t>Green</t>
  </si>
  <si>
    <t>Instructions</t>
  </si>
  <si>
    <t>Template updated by MAA as of 9/18/2017</t>
  </si>
  <si>
    <t>Filled in by the Center</t>
  </si>
  <si>
    <t>Filled in via Formulas</t>
  </si>
  <si>
    <t>Tips &amp; Guidance</t>
  </si>
  <si>
    <t>Guidance</t>
  </si>
  <si>
    <t>General Information</t>
  </si>
  <si>
    <t>Center Information</t>
  </si>
  <si>
    <t>Center Name:</t>
  </si>
  <si>
    <t>Budget #:</t>
  </si>
  <si>
    <t>Center Location(s), (Building #, Room #)</t>
  </si>
  <si>
    <t>Rate Begin Date:</t>
  </si>
  <si>
    <t>Rate End Date:</t>
  </si>
  <si>
    <t>Institutional Overhead Rate:</t>
  </si>
  <si>
    <t>Template updated by MAA on 9/18/2017</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</si>
  <si>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</si>
  <si>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</si>
  <si>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</si>
  <si>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</si>
  <si>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</si>
  <si>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</si>
  <si>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</si>
  <si>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</si>
  <si>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</si>
  <si>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</si>
  <si>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</si>
  <si>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</si>
  <si>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</si>
  <si>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Service/Recharge Center - Space Data for F&amp;A Proposal</t>
  </si>
  <si>
    <t>Budget Number</t>
  </si>
  <si>
    <t>Room Number</t>
  </si>
  <si>
    <t>Budget Number Associated with Space</t>
  </si>
  <si>
    <t>Shared Space?</t>
  </si>
  <si>
    <t>If moved, date(s) of move (mm/dd/yy)</t>
  </si>
  <si>
    <t>Description of move</t>
  </si>
  <si>
    <t xml:space="preserve"> </t>
  </si>
  <si>
    <r>
      <t xml:space="preserve">Location </t>
    </r>
    <r>
      <rPr>
        <b/>
        <vertAlign val="superscript"/>
        <sz val="11"/>
        <color rgb="FFC00000"/>
        <rFont val="Times New Roman"/>
        <family val="1"/>
      </rPr>
      <t>1</t>
    </r>
  </si>
  <si>
    <r>
      <t xml:space="preserve">Facility Code </t>
    </r>
    <r>
      <rPr>
        <b/>
        <vertAlign val="superscript"/>
        <sz val="11"/>
        <color rgb="FFC00000"/>
        <rFont val="Times New Roman"/>
        <family val="1"/>
      </rPr>
      <t>2</t>
    </r>
  </si>
  <si>
    <r>
      <t xml:space="preserve">Facility Number </t>
    </r>
    <r>
      <rPr>
        <b/>
        <vertAlign val="superscript"/>
        <sz val="11"/>
        <color rgb="FFC00000"/>
        <rFont val="Times New Roman"/>
        <family val="1"/>
      </rPr>
      <t>3</t>
    </r>
  </si>
  <si>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</si>
  <si>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</si>
  <si>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</si>
  <si>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</si>
  <si>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</si>
  <si>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</si>
  <si>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</si>
  <si>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</si>
  <si>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Prior Year Actual</t>
  </si>
  <si>
    <t>Proposal Estimate Year 1</t>
  </si>
  <si>
    <t>Proposal Estimate Year 2</t>
  </si>
  <si>
    <t>Center Overhead</t>
  </si>
  <si>
    <t>Rate 1</t>
  </si>
  <si>
    <t>Rate 2</t>
  </si>
  <si>
    <t>Rate 3</t>
  </si>
  <si>
    <t xml:space="preserve">Rate 4 </t>
  </si>
  <si>
    <t>Rate 5</t>
  </si>
  <si>
    <t>Notes:</t>
  </si>
  <si>
    <t>Difference between Prior Year Estimate and Actual</t>
  </si>
  <si>
    <t>Estimated Change between Prior Year Actual and Year 1 Current Proposal</t>
  </si>
  <si>
    <t>Estimated Change between Prior Year Actual and Year 2 Current Proposal</t>
  </si>
  <si>
    <t>Percentage Change Year 2</t>
  </si>
  <si>
    <t>Percentage Change Year 1</t>
  </si>
  <si>
    <t>Year 1 Salaries &amp; Benefits</t>
  </si>
  <si>
    <t>Purpose: List personnel paid on the center and allocated S&amp;B to each rate.</t>
  </si>
  <si>
    <t>Enter Hourly Employees, Grad Students, Students in separate section below.</t>
  </si>
  <si>
    <t>Do not include step increases in the growth factor %.</t>
  </si>
  <si>
    <t>Provide the salary increase for each employee type. Year 2 salaries are based on the factors provided here. If no increase is expected, enter 0. For example, a COLA increase for classified staff and a merit increase for pro staff.</t>
  </si>
  <si>
    <t>Provide the expected benefit percentages for each employee type in year 1 below:</t>
  </si>
  <si>
    <t>Provide the expected benefit percentages for each employee type in year 2 below:</t>
  </si>
  <si>
    <t>Employee Type</t>
  </si>
  <si>
    <t>Year 2 Growth Factor %</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</si>
  <si>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</si>
  <si>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</si>
  <si>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</si>
  <si>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</si>
  <si>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</si>
  <si>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</si>
  <si>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</si>
  <si>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</si>
  <si>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</si>
  <si>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</si>
  <si>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</si>
  <si>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</si>
  <si>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</si>
  <si>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</si>
  <si>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</si>
  <si>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</si>
  <si>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</si>
  <si>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</si>
  <si>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</si>
  <si>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</si>
  <si>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</si>
  <si>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</si>
  <si>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</si>
  <si>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</si>
  <si>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</si>
  <si>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</si>
  <si>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</si>
  <si>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</si>
  <si>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</si>
  <si>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</si>
  <si>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</si>
  <si>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</si>
  <si>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</si>
  <si>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</si>
  <si>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</si>
  <si>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</si>
  <si>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</si>
  <si>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</si>
  <si>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</si>
  <si>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</si>
  <si>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</si>
  <si>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</si>
  <si>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</si>
  <si>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</si>
  <si>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</si>
  <si>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Necessary benefit percentages and growth factors are taken from the table to the right.</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</si>
  <si>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</si>
  <si>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</si>
  <si>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</si>
  <si>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</si>
  <si>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</si>
  <si>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</si>
  <si>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</si>
  <si>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</si>
  <si>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</si>
  <si>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</si>
  <si>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</si>
  <si>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</si>
  <si>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</si>
  <si>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</si>
  <si>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</si>
  <si>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</si>
  <si>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</si>
  <si>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</si>
  <si>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</si>
  <si>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</si>
  <si>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</si>
  <si>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</si>
  <si>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</si>
  <si>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</si>
  <si>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</si>
  <si>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</si>
  <si>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</si>
  <si>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</si>
  <si>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</si>
  <si>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</si>
  <si>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</si>
  <si>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</si>
  <si>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</si>
  <si>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</si>
  <si>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</si>
  <si>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</si>
  <si>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</si>
  <si>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</si>
  <si>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</si>
  <si>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</si>
  <si>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</si>
  <si>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</si>
  <si>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</si>
  <si>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</si>
  <si>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</si>
  <si>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</si>
  <si>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</si>
  <si>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</si>
  <si>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</si>
  <si>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</si>
  <si>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</si>
  <si>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</si>
  <si>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</si>
  <si>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</si>
  <si>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</si>
  <si>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</si>
  <si>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</si>
  <si>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</si>
  <si>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Biennium Summary Sheet</t>
  </si>
  <si>
    <t>Rate 4</t>
  </si>
  <si>
    <t>Year 1</t>
  </si>
  <si>
    <t>Year 2</t>
  </si>
  <si>
    <t>Direct Costs</t>
  </si>
  <si>
    <t>Biennium Total Costs</t>
  </si>
  <si>
    <t>Biennium Total Direct Costs (Less Overhead Below)</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</si>
  <si>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</si>
  <si>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</si>
  <si>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</si>
  <si>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</si>
  <si>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</si>
  <si>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</si>
  <si>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</si>
  <si>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</si>
  <si>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</si>
  <si>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Difference between total and Allocated</t>
  </si>
  <si>
    <t>Annual Costs Incl. Overhead</t>
  </si>
  <si>
    <t>Overhead Costs</t>
  </si>
  <si>
    <t>01 - Admin Salaries</t>
  </si>
  <si>
    <t>07 - Admin Retirement &amp; Benefits</t>
  </si>
  <si>
    <t>Total Center Overhead</t>
  </si>
  <si>
    <t>Biennium Total Overhead Costs</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</si>
  <si>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</si>
  <si>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</si>
  <si>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</si>
  <si>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</si>
  <si>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</si>
  <si>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</si>
  <si>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</si>
  <si>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</si>
  <si>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</si>
  <si>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</si>
  <si>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</si>
  <si>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</si>
  <si>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</si>
  <si>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</si>
  <si>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</si>
  <si>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Internal Rate per Unit</t>
  </si>
  <si>
    <t>Fully Costed Internal Rate (without subsidy)</t>
  </si>
  <si>
    <t>External Surcharge</t>
  </si>
  <si>
    <t>Institutional Overhead</t>
  </si>
  <si>
    <t>External Rate per Unit</t>
  </si>
  <si>
    <t>Recharge Center Variance Analysis Report</t>
  </si>
  <si>
    <t>Complete highlighted cells as necessary. Other cells will auto calculate.</t>
  </si>
  <si>
    <t>Budget #</t>
  </si>
  <si>
    <t>Prepared By:</t>
  </si>
  <si>
    <t>Date Prepared:</t>
  </si>
  <si>
    <t>Rate Cycle Dates from Approved Proposal*:</t>
  </si>
  <si>
    <t>-</t>
  </si>
  <si>
    <t>Major Cost Category</t>
  </si>
  <si>
    <t>15</t>
  </si>
  <si>
    <t>(  )</t>
  </si>
  <si>
    <t>Salaries &amp; Wages</t>
  </si>
  <si>
    <t>Contract Personal Services</t>
  </si>
  <si>
    <t>Other Contractual Services</t>
  </si>
  <si>
    <t>Travel</t>
  </si>
  <si>
    <t>Supplies &amp; Materials</t>
  </si>
  <si>
    <t>Retirement &amp; Benefits</t>
  </si>
  <si>
    <t>Depreciation or Use Allowance</t>
  </si>
  <si>
    <t>Other Expenses</t>
  </si>
  <si>
    <t>Proposal Estimates</t>
  </si>
  <si>
    <t>Costs (use same dates as rate cycle)</t>
  </si>
  <si>
    <t>Encumb. (if any)</t>
  </si>
  <si>
    <t>Total</t>
  </si>
  <si>
    <t>Internal Revenue</t>
  </si>
  <si>
    <t>External Revenue</t>
  </si>
  <si>
    <t>Other Revenue</t>
  </si>
  <si>
    <t>(   )</t>
  </si>
  <si>
    <t>9620 or 9650</t>
  </si>
  <si>
    <t>Total Expenses</t>
  </si>
  <si>
    <t>Variance</t>
  </si>
  <si>
    <t>% Variance to Estimate</t>
  </si>
  <si>
    <t>Explanation Needed Only if Variances are Equal to or Greater than $5,000 AND 10% **</t>
  </si>
  <si>
    <t>If a mid year adjustment was approved, you will still use the originally approved proposal.  It can then be noted on your variance report that a mid year adjustment was approved if this accounts for any variances.</t>
  </si>
  <si>
    <t xml:space="preserve">Example, if the estimate for salaries was $30,000 and the variance $3,500 an explanation would NOT be required as the variance is less than $5,000 even though it is greater than 10%.  Similarly, if the salary estimate was $75,000 and the variance $5,500 an explanation would NOT be required because the variance is less than 10%.  Only if the variance dollar amount is equal to or greater than $5,000 AND the variance is equal to or greater than 10% will an explanation be required.  </t>
  </si>
  <si>
    <t>*</t>
  </si>
  <si>
    <t>**</t>
  </si>
  <si>
    <t>Variance Explanations</t>
  </si>
  <si>
    <t xml:space="preserve">Moved out of or into this space during the biennium? </t>
  </si>
  <si>
    <t>Total Salaries Year 2</t>
  </si>
  <si>
    <t>Rate 6</t>
  </si>
  <si>
    <t>Rate 7</t>
  </si>
  <si>
    <t>Rate 8</t>
  </si>
  <si>
    <t>Rate 9</t>
  </si>
  <si>
    <t>Rate 10</t>
  </si>
  <si>
    <t>Rate 6 Yr. 1</t>
  </si>
  <si>
    <t>Rate 7 Yr. 1</t>
  </si>
  <si>
    <t>Rate 8 Yr. 1</t>
  </si>
  <si>
    <t>Rate 9 Yr. 1</t>
  </si>
  <si>
    <t>Rate 10 Yr. 1</t>
  </si>
  <si>
    <t>Rate 6 Yr. 2</t>
  </si>
  <si>
    <t>Rate 7 Yr. 2</t>
  </si>
  <si>
    <t>Rate 8 Yr. 2</t>
  </si>
  <si>
    <t>Rate 9 Yr. 2</t>
  </si>
  <si>
    <t>Rate 10 Yr. 2</t>
  </si>
  <si>
    <t xml:space="preserve"> %</t>
  </si>
  <si>
    <t>*This is the Unit by which the center bills users. For example, per hour, per sample,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</si>
</sst>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0.0%"/>
    <numFmt numFmtId="166" formatCode="_(* #,##0_);_(* \(#,##0\);_(* &quot;-&quot;??_);_(@_)"/>
  </numFmts>
  <fonts count="28" x14ac:knownFonts="1">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b/>
      <i/>
      <sz val="11"/>
      <color theme="1"/>
      <name val="Calibri"/>
      <family val="2"/>
      <scheme val="minor"/>
    </font>
    <font>
      <sz val="11"/>
      <color theme="1"/>
      <name val="Arial Unicode MS"/>
      <family val="2"/>
    </font>
    <font>
      <b/>
      <vertAlign val="superscript"/>
      <sz val="11"/>
      <color rgb="FFC00000"/>
      <name val="Times New Roman"/>
      <family val="1"/>
    </font>
    <font>
      <sz val="11"/>
      <color theme="1"/>
      <name val="Calibri"/>
      <family val="2"/>
      <scheme val="minor"/>
    </font>
    <font>
      <i/>
      <sz val="16"/>
      <color theme="1"/>
      <name val="Times New Roman"/>
      <family val="1"/>
    </font>
    <font>
      <b/>
      <i/>
      <sz val="11"/>
      <color theme="1"/>
      <name val="Times New Roman"/>
      <family val="1"/>
    </font>
    <font>
      <b/>
      <i/>
      <sz val="16"/>
      <name val="Times New Roman"/>
      <family val="1"/>
    </font>
    <font>
      <sz val="11"/>
      <color rgb="FFFF0000"/>
      <name val="Calibri"/>
      <family val="2"/>
      <scheme val="minor"/>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000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s>
  <cellStyleXfs count="5">
    <xf numFmtId="0" fontId="0" fillId="0" borderId="0"/>
    <xf numFmtId="0" fontId="1" fillId="0" borderId="0"/>
    <xf numFmtId="0" fontId="11"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546">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10" fontId="10" fillId="0" borderId="15" xfId="0" applyNumberFormat="1" applyFont="1" applyBorder="1" applyAlignment="1">
      <alignment horizontal="left"/>
    </xf>
    <xf numFmtId="0" fontId="6" fillId="0" borderId="0" xfId="0" applyFont="1"/>
    <xf numFmtId="0" fontId="7" fillId="4" borderId="1" xfId="0" applyFont="1" applyFill="1" applyBorder="1" applyAlignment="1">
      <alignment horizontal="center"/>
    </xf>
    <xf numFmtId="0" fontId="7" fillId="3" borderId="23" xfId="0" applyFont="1" applyFill="1" applyBorder="1" applyAlignment="1">
      <alignment horizontal="center"/>
    </xf>
    <xf numFmtId="0" fontId="10" fillId="0" borderId="1" xfId="0" applyFont="1" applyBorder="1" applyAlignment="1">
      <alignment horizontal="left" vertical="center" wrapText="1"/>
    </xf>
    <xf numFmtId="0" fontId="11" fillId="0" borderId="1" xfId="2" applyBorder="1" applyAlignment="1">
      <alignment horizontal="left" vertical="center" wrapText="1"/>
    </xf>
    <xf numFmtId="0" fontId="10" fillId="0" borderId="15" xfId="0" applyFont="1" applyBorder="1" applyAlignment="1">
      <alignment horizontal="center" vertical="center"/>
    </xf>
    <xf numFmtId="0" fontId="13" fillId="0" borderId="0" xfId="0" applyFont="1"/>
    <xf numFmtId="0" fontId="5" fillId="6" borderId="11" xfId="0" applyFont="1" applyFill="1" applyBorder="1"/>
    <xf numFmtId="0" fontId="14" fillId="0" borderId="0" xfId="0" applyFont="1" applyAlignment="1" applyProtection="1">
      <alignment wrapText="1"/>
      <protection locked="0"/>
    </xf>
    <xf numFmtId="0" fontId="14" fillId="0" borderId="0" xfId="0" applyFont="1" applyProtection="1">
      <protection locked="0"/>
    </xf>
    <xf numFmtId="0" fontId="7" fillId="5" borderId="15" xfId="0"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0" fillId="0" borderId="0" xfId="0" applyFont="1"/>
    <xf numFmtId="0" fontId="10" fillId="0" borderId="34" xfId="0" applyFont="1" applyBorder="1" applyAlignment="1" applyProtection="1">
      <alignment horizontal="center"/>
    </xf>
    <xf numFmtId="0" fontId="10" fillId="5" borderId="34" xfId="0" applyFont="1" applyFill="1" applyBorder="1" applyAlignment="1" applyProtection="1">
      <alignment horizontal="center"/>
    </xf>
    <xf numFmtId="0" fontId="10" fillId="5" borderId="35" xfId="0" applyFont="1" applyFill="1" applyBorder="1" applyAlignment="1" applyProtection="1">
      <alignment horizontal="center"/>
    </xf>
    <xf numFmtId="49" fontId="10" fillId="0" borderId="34" xfId="0" applyNumberFormat="1" applyFont="1" applyBorder="1" applyAlignment="1" applyProtection="1">
      <alignment horizontal="center"/>
    </xf>
    <xf numFmtId="49" fontId="10" fillId="5" borderId="34" xfId="0" applyNumberFormat="1" applyFont="1" applyFill="1" applyBorder="1" applyAlignment="1" applyProtection="1">
      <alignment horizontal="center"/>
    </xf>
    <xf numFmtId="49" fontId="10" fillId="5" borderId="35" xfId="0" applyNumberFormat="1" applyFont="1" applyFill="1" applyBorder="1" applyAlignment="1" applyProtection="1">
      <alignment horizontal="center"/>
    </xf>
    <xf numFmtId="0" fontId="10" fillId="0" borderId="34" xfId="0" applyFont="1" applyBorder="1" applyProtection="1">
      <protection locked="0"/>
    </xf>
    <xf numFmtId="0" fontId="10" fillId="5" borderId="34" xfId="0" applyFont="1" applyFill="1" applyBorder="1" applyProtection="1">
      <protection locked="0"/>
    </xf>
    <xf numFmtId="0" fontId="10" fillId="5" borderId="35" xfId="0" applyFont="1" applyFill="1" applyBorder="1" applyProtection="1">
      <protection locked="0"/>
    </xf>
    <xf numFmtId="164" fontId="10" fillId="0" borderId="34" xfId="0" applyNumberFormat="1" applyFont="1" applyBorder="1" applyProtection="1">
      <protection locked="0"/>
    </xf>
    <xf numFmtId="164" fontId="10" fillId="5" borderId="34" xfId="0" applyNumberFormat="1" applyFont="1" applyFill="1" applyBorder="1" applyProtection="1">
      <protection locked="0"/>
    </xf>
    <xf numFmtId="164" fontId="10" fillId="5" borderId="35" xfId="0" applyNumberFormat="1" applyFont="1" applyFill="1" applyBorder="1" applyProtection="1">
      <protection locked="0"/>
    </xf>
    <xf numFmtId="0" fontId="10" fillId="0" borderId="36" xfId="0" applyFont="1" applyBorder="1" applyAlignment="1" applyProtection="1">
      <alignment horizontal="center"/>
    </xf>
    <xf numFmtId="49" fontId="10" fillId="0" borderId="36" xfId="0" applyNumberFormat="1" applyFont="1" applyBorder="1" applyAlignment="1" applyProtection="1">
      <alignment horizontal="center"/>
    </xf>
    <xf numFmtId="0" fontId="10" fillId="0" borderId="36" xfId="0" applyFont="1" applyBorder="1" applyProtection="1">
      <protection locked="0"/>
    </xf>
    <xf numFmtId="164" fontId="10" fillId="0" borderId="36" xfId="0" applyNumberFormat="1" applyFont="1" applyBorder="1" applyProtection="1">
      <protection locked="0"/>
    </xf>
    <xf numFmtId="0" fontId="10" fillId="0" borderId="15" xfId="0" applyFont="1" applyBorder="1" applyAlignment="1">
      <alignment horizontal="left"/>
    </xf>
    <xf numFmtId="14" fontId="10" fillId="0" borderId="15" xfId="0" applyNumberFormat="1" applyFont="1" applyBorder="1" applyAlignment="1">
      <alignment horizontal="left"/>
    </xf>
    <xf numFmtId="0" fontId="7" fillId="4" borderId="27" xfId="0" applyFont="1" applyFill="1" applyBorder="1" applyAlignment="1">
      <alignment horizontal="center" vertical="center"/>
    </xf>
    <xf numFmtId="49" fontId="10" fillId="0" borderId="0" xfId="0" applyNumberFormat="1" applyFont="1" applyAlignment="1">
      <alignment vertical="center"/>
    </xf>
    <xf numFmtId="0" fontId="7" fillId="4" borderId="15" xfId="0" applyFont="1" applyFill="1" applyBorder="1"/>
    <xf numFmtId="0" fontId="7" fillId="0" borderId="0" xfId="0" applyFont="1"/>
    <xf numFmtId="0" fontId="7" fillId="0" borderId="15" xfId="0" applyFont="1" applyBorder="1" applyAlignment="1">
      <alignment horizontal="center" vertical="center"/>
    </xf>
    <xf numFmtId="0" fontId="10" fillId="0" borderId="0" xfId="0" applyFont="1" applyAlignment="1">
      <alignment horizontal="center"/>
    </xf>
    <xf numFmtId="0" fontId="22" fillId="0" borderId="15" xfId="0" applyFont="1" applyBorder="1" applyAlignment="1">
      <alignment horizontal="center" vertical="center"/>
    </xf>
    <xf numFmtId="166" fontId="10" fillId="0" borderId="15" xfId="0" applyNumberFormat="1" applyFont="1" applyBorder="1"/>
    <xf numFmtId="0" fontId="21" fillId="4" borderId="1" xfId="0" applyFont="1" applyFill="1" applyBorder="1"/>
    <xf numFmtId="0" fontId="7" fillId="0" borderId="18" xfId="0" applyFont="1" applyBorder="1"/>
    <xf numFmtId="0" fontId="7" fillId="4" borderId="1" xfId="0" applyFont="1" applyFill="1" applyBorder="1"/>
    <xf numFmtId="0" fontId="7" fillId="13" borderId="27" xfId="0" applyFont="1" applyFill="1" applyBorder="1" applyAlignment="1">
      <alignment horizontal="center" vertical="center" wrapText="1"/>
    </xf>
    <xf numFmtId="166" fontId="10" fillId="0" borderId="29" xfId="3" applyNumberFormat="1" applyFont="1" applyBorder="1"/>
    <xf numFmtId="166" fontId="10" fillId="0" borderId="15" xfId="3" applyNumberFormat="1" applyFont="1" applyBorder="1"/>
    <xf numFmtId="0" fontId="7" fillId="5" borderId="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3" xfId="0" applyFont="1" applyFill="1" applyBorder="1" applyAlignment="1">
      <alignment horizontal="center" vertical="center"/>
    </xf>
    <xf numFmtId="166" fontId="10" fillId="5" borderId="15" xfId="3" applyNumberFormat="1" applyFont="1" applyFill="1" applyBorder="1"/>
    <xf numFmtId="0" fontId="7" fillId="4" borderId="16" xfId="0" applyFont="1" applyFill="1" applyBorder="1" applyAlignment="1">
      <alignment horizontal="center" vertical="center"/>
    </xf>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5" xfId="0" applyFont="1" applyFill="1" applyBorder="1" applyAlignment="1">
      <alignment horizontal="center" vertical="center"/>
    </xf>
    <xf numFmtId="166" fontId="24" fillId="5" borderId="1" xfId="0" applyNumberFormat="1" applyFont="1" applyFill="1" applyBorder="1"/>
    <xf numFmtId="0" fontId="7" fillId="4" borderId="15" xfId="0" applyFont="1" applyFill="1" applyBorder="1" applyAlignment="1">
      <alignment horizontal="center" vertical="center" wrapText="1"/>
    </xf>
    <xf numFmtId="0" fontId="10" fillId="2" borderId="0" xfId="0" applyFont="1" applyFill="1"/>
    <xf numFmtId="0" fontId="24" fillId="7" borderId="0" xfId="0" applyFont="1" applyFill="1"/>
    <xf numFmtId="166" fontId="7" fillId="13" borderId="1" xfId="0" applyNumberFormat="1" applyFont="1" applyFill="1" applyBorder="1"/>
    <xf numFmtId="166" fontId="7" fillId="5" borderId="1" xfId="0" applyNumberFormat="1" applyFont="1" applyFill="1" applyBorder="1"/>
    <xf numFmtId="166" fontId="7" fillId="8" borderId="1" xfId="0" applyNumberFormat="1" applyFont="1" applyFill="1" applyBorder="1"/>
    <xf numFmtId="166" fontId="7" fillId="8" borderId="15" xfId="0" applyNumberFormat="1" applyFont="1" applyFill="1" applyBorder="1"/>
    <xf numFmtId="166" fontId="7" fillId="13" borderId="61" xfId="3" applyNumberFormat="1" applyFont="1" applyFill="1" applyBorder="1"/>
    <xf numFmtId="166" fontId="7" fillId="13" borderId="62" xfId="0" applyNumberFormat="1" applyFont="1" applyFill="1" applyBorder="1"/>
    <xf numFmtId="166" fontId="7" fillId="5" borderId="61" xfId="3" applyNumberFormat="1" applyFont="1" applyFill="1" applyBorder="1"/>
    <xf numFmtId="166" fontId="7" fillId="0" borderId="61" xfId="3" applyNumberFormat="1" applyFont="1" applyBorder="1"/>
    <xf numFmtId="166" fontId="7" fillId="0" borderId="34" xfId="3" applyNumberFormat="1" applyFont="1" applyBorder="1"/>
    <xf numFmtId="0" fontId="7" fillId="0" borderId="63" xfId="0" applyFont="1" applyBorder="1"/>
    <xf numFmtId="166" fontId="7" fillId="13" borderId="34" xfId="3" applyNumberFormat="1" applyFont="1" applyFill="1" applyBorder="1"/>
    <xf numFmtId="166" fontId="7" fillId="13" borderId="63" xfId="0" applyNumberFormat="1" applyFont="1" applyFill="1" applyBorder="1"/>
    <xf numFmtId="166" fontId="7" fillId="5" borderId="34" xfId="3" applyNumberFormat="1" applyFont="1" applyFill="1" applyBorder="1"/>
    <xf numFmtId="0" fontId="7" fillId="0" borderId="35" xfId="0" applyFont="1" applyBorder="1"/>
    <xf numFmtId="0" fontId="7" fillId="0" borderId="55" xfId="0" applyFont="1" applyBorder="1"/>
    <xf numFmtId="166" fontId="7" fillId="0" borderId="35" xfId="3" applyNumberFormat="1" applyFont="1" applyBorder="1"/>
    <xf numFmtId="166" fontId="7" fillId="13" borderId="15" xfId="0" applyNumberFormat="1" applyFont="1" applyFill="1" applyBorder="1"/>
    <xf numFmtId="166" fontId="7" fillId="5" borderId="26" xfId="3" applyNumberFormat="1" applyFont="1" applyFill="1" applyBorder="1"/>
    <xf numFmtId="166" fontId="7" fillId="0" borderId="26" xfId="3" applyNumberFormat="1" applyFont="1" applyBorder="1"/>
    <xf numFmtId="166" fontId="7" fillId="5" borderId="29" xfId="0" applyNumberFormat="1" applyFont="1" applyFill="1" applyBorder="1"/>
    <xf numFmtId="0" fontId="7" fillId="0" borderId="29" xfId="0" applyFont="1" applyBorder="1"/>
    <xf numFmtId="0" fontId="10" fillId="14" borderId="29" xfId="0" applyFont="1" applyFill="1" applyBorder="1"/>
    <xf numFmtId="43" fontId="10" fillId="4" borderId="29" xfId="3" applyFont="1" applyFill="1" applyBorder="1"/>
    <xf numFmtId="43" fontId="10" fillId="0" borderId="29" xfId="3" applyFont="1" applyBorder="1"/>
    <xf numFmtId="49" fontId="10" fillId="0" borderId="0" xfId="3" applyNumberFormat="1" applyFont="1"/>
    <xf numFmtId="166" fontId="7" fillId="13" borderId="63" xfId="0" quotePrefix="1" applyNumberFormat="1" applyFont="1" applyFill="1" applyBorder="1"/>
    <xf numFmtId="166" fontId="1" fillId="5" borderId="29" xfId="3" applyNumberFormat="1" applyFont="1" applyFill="1" applyBorder="1"/>
    <xf numFmtId="0" fontId="10" fillId="0" borderId="2" xfId="0" applyFont="1" applyBorder="1"/>
    <xf numFmtId="43" fontId="10" fillId="0" borderId="15" xfId="0" applyNumberFormat="1" applyFont="1" applyBorder="1" applyAlignment="1">
      <alignment horizontal="center" vertical="center"/>
    </xf>
    <xf numFmtId="43" fontId="10" fillId="2" borderId="15" xfId="0" applyNumberFormat="1" applyFont="1" applyFill="1" applyBorder="1" applyAlignment="1">
      <alignment horizontal="center" vertical="center"/>
    </xf>
    <xf numFmtId="43" fontId="10" fillId="2" borderId="29" xfId="3" applyFont="1" applyFill="1" applyBorder="1"/>
    <xf numFmtId="0" fontId="10" fillId="5" borderId="0" xfId="0" applyFont="1" applyFill="1"/>
    <xf numFmtId="0" fontId="10" fillId="0" borderId="0" xfId="0" applyFont="1" applyAlignment="1">
      <alignment horizontal="left"/>
    </xf>
    <xf numFmtId="0" fontId="25" fillId="0" borderId="0" xfId="0" applyFont="1" applyFill="1" applyAlignment="1">
      <alignment horizontal="left"/>
    </xf>
    <xf numFmtId="0" fontId="26" fillId="0" borderId="63" xfId="0" applyFont="1" applyFill="1" applyBorder="1"/>
    <xf numFmtId="166" fontId="25" fillId="0" borderId="29" xfId="3" applyNumberFormat="1" applyFont="1" applyFill="1" applyBorder="1"/>
    <xf numFmtId="0" fontId="25" fillId="0" borderId="0" xfId="0" applyFont="1" applyFill="1"/>
    <xf numFmtId="0" fontId="26" fillId="0" borderId="29" xfId="0" applyFont="1" applyFill="1" applyBorder="1"/>
    <xf numFmtId="49" fontId="25" fillId="0" borderId="0" xfId="3" applyNumberFormat="1" applyFont="1" applyFill="1"/>
    <xf numFmtId="0" fontId="22" fillId="0" borderId="27" xfId="0" applyFont="1" applyBorder="1" applyAlignment="1">
      <alignment horizontal="center" vertical="center"/>
    </xf>
    <xf numFmtId="0" fontId="7" fillId="0" borderId="18" xfId="0" applyFont="1" applyFill="1" applyBorder="1" applyAlignment="1">
      <alignment horizontal="left"/>
    </xf>
    <xf numFmtId="0" fontId="24" fillId="0" borderId="0" xfId="0" applyFont="1" applyFill="1" applyAlignment="1">
      <alignment horizontal="left"/>
    </xf>
    <xf numFmtId="0" fontId="7" fillId="0" borderId="63" xfId="0" applyFont="1" applyFill="1" applyBorder="1"/>
    <xf numFmtId="166" fontId="1" fillId="0" borderId="29" xfId="3" applyNumberFormat="1" applyFont="1" applyFill="1" applyBorder="1"/>
    <xf numFmtId="166" fontId="10" fillId="0" borderId="29" xfId="3" applyNumberFormat="1" applyFont="1" applyFill="1" applyBorder="1"/>
    <xf numFmtId="0" fontId="10" fillId="0" borderId="0" xfId="0" applyFont="1" applyFill="1"/>
    <xf numFmtId="0" fontId="7" fillId="0" borderId="29" xfId="0" applyFont="1" applyFill="1" applyBorder="1"/>
    <xf numFmtId="49" fontId="10" fillId="0" borderId="0" xfId="3" applyNumberFormat="1" applyFont="1" applyFill="1"/>
    <xf numFmtId="0" fontId="10" fillId="0" borderId="0" xfId="0" applyFont="1" applyFill="1" applyAlignment="1">
      <alignment horizontal="left"/>
    </xf>
    <xf numFmtId="0" fontId="7" fillId="0" borderId="55" xfId="0" applyFont="1" applyFill="1" applyBorder="1"/>
    <xf numFmtId="0" fontId="10" fillId="0" borderId="29" xfId="0" applyFont="1" applyFill="1" applyBorder="1"/>
    <xf numFmtId="43" fontId="10" fillId="2" borderId="22" xfId="3" applyFont="1" applyFill="1" applyBorder="1"/>
    <xf numFmtId="43" fontId="10" fillId="0" borderId="39" xfId="3" applyFont="1" applyBorder="1"/>
    <xf numFmtId="43" fontId="10" fillId="2" borderId="39" xfId="3" applyFont="1" applyFill="1" applyBorder="1"/>
    <xf numFmtId="43" fontId="10" fillId="0" borderId="23" xfId="3" applyFont="1" applyBorder="1"/>
    <xf numFmtId="0" fontId="7" fillId="3" borderId="15" xfId="0" applyFont="1" applyFill="1" applyBorder="1" applyProtection="1">
      <protection locked="0"/>
    </xf>
    <xf numFmtId="166"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43" fontId="10" fillId="2" borderId="29" xfId="3" applyFont="1" applyFill="1" applyBorder="1" applyProtection="1">
      <protection locked="0"/>
    </xf>
    <xf numFmtId="43" fontId="10" fillId="0" borderId="29" xfId="3" applyFont="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6"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6"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0" fontId="7" fillId="9" borderId="29" xfId="0" applyFont="1" applyFill="1" applyBorder="1" applyAlignment="1" applyProtection="1">
      <alignment horizontal="center" vertical="center"/>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0" fontId="0" fillId="0" borderId="0" xfId="0" applyFill="1" applyProtection="1"/>
    <xf numFmtId="43" fontId="0" fillId="0" borderId="0" xfId="0" applyNumberFormat="1" applyFill="1" applyBorder="1" applyProtection="1"/>
    <xf numFmtId="0" fontId="0" fillId="7" borderId="0" xfId="0" applyFill="1" applyProtection="1"/>
    <xf numFmtId="166" fontId="0" fillId="0" borderId="15" xfId="3" applyNumberFormat="1" applyFont="1" applyBorder="1" applyProtection="1"/>
    <xf numFmtId="166" fontId="0" fillId="0" borderId="22" xfId="3" applyNumberFormat="1" applyFont="1" applyBorder="1" applyProtection="1"/>
    <xf numFmtId="166" fontId="0" fillId="0" borderId="39"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 fillId="3"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center" vertical="center"/>
      <protection locked="0"/>
    </xf>
    <xf numFmtId="0" fontId="7" fillId="3" borderId="39"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6" fontId="0" fillId="0" borderId="33" xfId="3" applyNumberFormat="1" applyFont="1" applyBorder="1" applyProtection="1">
      <protection locked="0"/>
    </xf>
    <xf numFmtId="166" fontId="0" fillId="0" borderId="37" xfId="3" applyNumberFormat="1" applyFont="1" applyBorder="1" applyProtection="1">
      <protection locked="0"/>
    </xf>
    <xf numFmtId="9" fontId="0" fillId="0" borderId="46" xfId="0" applyNumberFormat="1" applyBorder="1" applyProtection="1">
      <protection locked="0"/>
    </xf>
    <xf numFmtId="0" fontId="0" fillId="0" borderId="29" xfId="0" applyBorder="1" applyProtection="1">
      <protection locked="0"/>
    </xf>
    <xf numFmtId="166" fontId="0" fillId="0" borderId="29" xfId="3" applyNumberFormat="1" applyFont="1" applyBorder="1" applyProtection="1">
      <protection locked="0"/>
    </xf>
    <xf numFmtId="166" fontId="0" fillId="0" borderId="4" xfId="3" applyNumberFormat="1" applyFont="1" applyBorder="1" applyProtection="1">
      <protection locked="0"/>
    </xf>
    <xf numFmtId="9" fontId="0" fillId="0" borderId="9" xfId="0" applyNumberFormat="1" applyBorder="1" applyProtection="1">
      <protection locked="0"/>
    </xf>
    <xf numFmtId="9" fontId="0" fillId="0" borderId="11" xfId="0" applyNumberFormat="1" applyBorder="1" applyProtection="1">
      <protection locked="0"/>
    </xf>
    <xf numFmtId="0" fontId="7" fillId="4" borderId="4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right" vertical="center"/>
      <protection locked="0"/>
    </xf>
    <xf numFmtId="0" fontId="7" fillId="4" borderId="39" xfId="0" applyFont="1" applyFill="1" applyBorder="1" applyAlignment="1" applyProtection="1">
      <alignment horizontal="right" vertical="center"/>
      <protection locked="0"/>
    </xf>
    <xf numFmtId="43" fontId="0" fillId="0" borderId="33" xfId="3" applyFont="1" applyBorder="1" applyProtection="1">
      <protection locked="0"/>
    </xf>
    <xf numFmtId="0" fontId="0" fillId="3" borderId="0" xfId="0" applyFill="1" applyProtection="1">
      <protection locked="0"/>
    </xf>
    <xf numFmtId="0" fontId="7" fillId="4" borderId="15" xfId="0" applyFont="1" applyFill="1" applyBorder="1" applyProtection="1"/>
    <xf numFmtId="0" fontId="0" fillId="0" borderId="1" xfId="0" applyBorder="1" applyProtection="1"/>
    <xf numFmtId="0" fontId="0" fillId="0" borderId="2" xfId="0" applyBorder="1" applyProtection="1"/>
    <xf numFmtId="0" fontId="0" fillId="0" borderId="3" xfId="0" applyBorder="1" applyProtection="1"/>
    <xf numFmtId="166" fontId="0" fillId="0" borderId="15" xfId="3" applyNumberFormat="1" applyFont="1" applyFill="1" applyBorder="1" applyProtection="1"/>
    <xf numFmtId="166" fontId="0" fillId="2" borderId="29" xfId="0" applyNumberFormat="1" applyFill="1" applyBorder="1" applyProtection="1"/>
    <xf numFmtId="0" fontId="7" fillId="2" borderId="6" xfId="0" applyFont="1" applyFill="1" applyBorder="1" applyAlignment="1" applyProtection="1">
      <alignment horizontal="center" vertical="center"/>
    </xf>
    <xf numFmtId="9" fontId="0" fillId="2" borderId="33" xfId="4" applyFont="1" applyFill="1" applyBorder="1" applyProtection="1"/>
    <xf numFmtId="166" fontId="0" fillId="2" borderId="33" xfId="0" applyNumberFormat="1" applyFill="1" applyBorder="1" applyProtection="1"/>
    <xf numFmtId="166" fontId="0" fillId="0" borderId="0" xfId="0" applyNumberFormat="1" applyProtection="1"/>
    <xf numFmtId="166" fontId="0" fillId="0" borderId="29" xfId="0" applyNumberFormat="1" applyBorder="1" applyProtection="1"/>
    <xf numFmtId="166" fontId="0" fillId="0" borderId="30" xfId="0" applyNumberFormat="1" applyBorder="1" applyProtection="1"/>
    <xf numFmtId="166" fontId="0" fillId="0" borderId="48" xfId="0" applyNumberFormat="1" applyBorder="1" applyProtection="1"/>
    <xf numFmtId="166" fontId="0" fillId="0" borderId="24" xfId="0" applyNumberFormat="1" applyBorder="1" applyProtection="1"/>
    <xf numFmtId="166" fontId="0" fillId="0" borderId="25"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6"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6" fontId="3" fillId="7" borderId="0" xfId="0" applyNumberFormat="1" applyFont="1" applyFill="1" applyBorder="1" applyProtection="1">
      <protection locked="0"/>
    </xf>
    <xf numFmtId="0" fontId="3" fillId="7" borderId="0" xfId="0" applyFont="1" applyFill="1" applyBorder="1" applyProtection="1">
      <protection locked="0"/>
    </xf>
    <xf numFmtId="0" fontId="18" fillId="0" borderId="1" xfId="0" applyFont="1" applyBorder="1" applyProtection="1"/>
    <xf numFmtId="0" fontId="10" fillId="0" borderId="28" xfId="0" applyFont="1" applyBorder="1" applyAlignment="1" applyProtection="1">
      <protection locked="0"/>
    </xf>
    <xf numFmtId="0" fontId="2" fillId="3" borderId="11"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10" fillId="0" borderId="33"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0" fontId="10" fillId="0" borderId="0" xfId="0" applyFont="1" applyAlignment="1">
      <alignment horizontal="right"/>
    </xf>
    <xf numFmtId="0" fontId="7" fillId="0" borderId="54" xfId="0" applyFont="1" applyBorder="1" applyAlignment="1">
      <alignment horizontal="center"/>
    </xf>
    <xf numFmtId="49" fontId="10" fillId="0" borderId="0" xfId="0" applyNumberFormat="1" applyFont="1" applyAlignment="1">
      <alignment horizontal="center" vertical="center"/>
    </xf>
    <xf numFmtId="0" fontId="7" fillId="0" borderId="54" xfId="0" applyFont="1" applyBorder="1" applyAlignment="1">
      <alignment horizontal="center" wrapText="1"/>
    </xf>
    <xf numFmtId="0" fontId="7" fillId="2" borderId="54" xfId="0" applyFont="1" applyFill="1" applyBorder="1" applyAlignment="1">
      <alignment horizontal="center" wrapText="1"/>
    </xf>
    <xf numFmtId="0" fontId="7" fillId="2" borderId="54" xfId="0" applyFont="1" applyFill="1" applyBorder="1" applyAlignment="1">
      <alignment horizontal="center"/>
    </xf>
    <xf numFmtId="166" fontId="7" fillId="0" borderId="0" xfId="3" applyNumberFormat="1" applyFont="1" applyAlignment="1">
      <alignment horizontal="center" vertical="center"/>
    </xf>
    <xf numFmtId="49" fontId="10" fillId="0" borderId="0" xfId="0" applyNumberFormat="1" applyFont="1" applyFill="1" applyBorder="1" applyAlignment="1">
      <alignment horizontal="center" vertical="center"/>
    </xf>
    <xf numFmtId="0" fontId="10" fillId="0" borderId="0" xfId="0" applyFont="1" applyFill="1" applyBorder="1"/>
    <xf numFmtId="0" fontId="10" fillId="2" borderId="54" xfId="0" applyFont="1" applyFill="1" applyBorder="1"/>
    <xf numFmtId="0" fontId="10" fillId="2" borderId="5" xfId="0" applyFont="1" applyFill="1" applyBorder="1"/>
    <xf numFmtId="0" fontId="10" fillId="5" borderId="15" xfId="0" applyFont="1" applyFill="1" applyBorder="1"/>
    <xf numFmtId="166" fontId="7" fillId="0" borderId="0" xfId="3" applyNumberFormat="1" applyFont="1"/>
    <xf numFmtId="166" fontId="7" fillId="0" borderId="15" xfId="0" applyNumberFormat="1" applyFont="1" applyFill="1" applyBorder="1"/>
    <xf numFmtId="166" fontId="7" fillId="0" borderId="0" xfId="3" applyNumberFormat="1" applyFont="1" applyFill="1"/>
    <xf numFmtId="0" fontId="7" fillId="5" borderId="0" xfId="0" applyFont="1" applyFill="1"/>
    <xf numFmtId="166" fontId="7" fillId="2" borderId="0" xfId="3" applyNumberFormat="1" applyFont="1" applyFill="1" applyAlignment="1">
      <alignment horizontal="center"/>
    </xf>
    <xf numFmtId="0" fontId="7" fillId="2" borderId="0" xfId="0" applyFont="1" applyFill="1"/>
    <xf numFmtId="166" fontId="7" fillId="2" borderId="15" xfId="0" applyNumberFormat="1" applyFont="1" applyFill="1" applyBorder="1"/>
    <xf numFmtId="0" fontId="7" fillId="0" borderId="2" xfId="0" applyFont="1" applyBorder="1"/>
    <xf numFmtId="0" fontId="10" fillId="0" borderId="0" xfId="0" applyFont="1" applyAlignment="1">
      <alignment horizontal="right" vertical="top"/>
    </xf>
    <xf numFmtId="0" fontId="20" fillId="0" borderId="0" xfId="0" applyFont="1"/>
    <xf numFmtId="10" fontId="10" fillId="0" borderId="29" xfId="4" applyNumberFormat="1" applyFont="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0" fontId="7" fillId="12" borderId="29" xfId="0" applyFont="1" applyFill="1" applyBorder="1" applyAlignment="1">
      <alignment horizontal="center" vertical="center"/>
    </xf>
    <xf numFmtId="49" fontId="10" fillId="0" borderId="36" xfId="0" applyNumberFormat="1" applyFont="1" applyBorder="1" applyProtection="1">
      <protection locked="0"/>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10" fillId="0" borderId="29" xfId="0" applyFont="1" applyBorder="1" applyProtection="1">
      <protection locked="0"/>
    </xf>
    <xf numFmtId="49" fontId="10" fillId="0" borderId="29" xfId="0" applyNumberFormat="1" applyFont="1" applyBorder="1" applyProtection="1">
      <protection locked="0"/>
    </xf>
    <xf numFmtId="0" fontId="10" fillId="0" borderId="0" xfId="0" applyFont="1" applyProtection="1"/>
    <xf numFmtId="0" fontId="10" fillId="0" borderId="0" xfId="0" applyFont="1" applyBorder="1"/>
    <xf numFmtId="0" fontId="10" fillId="0" borderId="2" xfId="0" applyFont="1" applyBorder="1" applyProtection="1"/>
    <xf numFmtId="166" fontId="10" fillId="0" borderId="15" xfId="0" applyNumberFormat="1" applyFont="1" applyBorder="1" applyProtection="1"/>
    <xf numFmtId="0" fontId="10" fillId="0" borderId="0" xfId="0" applyFont="1" applyBorder="1" applyProtection="1">
      <protection locked="0"/>
    </xf>
    <xf numFmtId="0" fontId="10" fillId="0" borderId="0" xfId="0" applyFont="1" applyBorder="1" applyProtection="1"/>
    <xf numFmtId="0" fontId="10" fillId="7" borderId="0" xfId="0" applyFont="1" applyFill="1" applyProtection="1">
      <protection locked="0"/>
    </xf>
    <xf numFmtId="0" fontId="10" fillId="7" borderId="0" xfId="0" applyFont="1" applyFill="1"/>
    <xf numFmtId="49" fontId="10" fillId="0" borderId="0" xfId="0" applyNumberFormat="1" applyFont="1" applyProtection="1">
      <protection locked="0"/>
    </xf>
    <xf numFmtId="49" fontId="10" fillId="0" borderId="2" xfId="0" applyNumberFormat="1" applyFont="1" applyBorder="1" applyProtection="1"/>
    <xf numFmtId="0" fontId="10" fillId="0" borderId="0" xfId="0" applyFont="1" applyAlignment="1">
      <alignment horizontal="right" vertical="center"/>
    </xf>
    <xf numFmtId="0" fontId="10" fillId="7" borderId="33" xfId="0" applyFont="1" applyFill="1" applyBorder="1" applyProtection="1">
      <protection locked="0"/>
    </xf>
    <xf numFmtId="43" fontId="10" fillId="11" borderId="29" xfId="3" applyFont="1" applyFill="1" applyBorder="1"/>
    <xf numFmtId="9" fontId="10" fillId="11" borderId="29" xfId="4" applyFont="1" applyFill="1" applyBorder="1" applyAlignment="1">
      <alignment horizontal="right"/>
    </xf>
    <xf numFmtId="9" fontId="10" fillId="11" borderId="29" xfId="4" applyFont="1" applyFill="1" applyBorder="1"/>
    <xf numFmtId="0" fontId="7" fillId="0" borderId="0" xfId="0" applyFont="1" applyProtection="1">
      <protection locked="0"/>
    </xf>
    <xf numFmtId="166" fontId="10" fillId="0" borderId="0" xfId="3" applyNumberFormat="1" applyFont="1" applyProtection="1">
      <protection locked="0"/>
    </xf>
    <xf numFmtId="166" fontId="10" fillId="0" borderId="15" xfId="3" applyNumberFormat="1" applyFont="1" applyBorder="1" applyProtection="1"/>
    <xf numFmtId="166" fontId="10" fillId="0" borderId="0" xfId="3" applyNumberFormat="1" applyFont="1" applyProtection="1"/>
    <xf numFmtId="166" fontId="10" fillId="0" borderId="0" xfId="3" applyNumberFormat="1" applyFont="1"/>
    <xf numFmtId="166" fontId="10" fillId="0" borderId="0" xfId="3" applyNumberFormat="1" applyFont="1" applyAlignment="1">
      <alignment vertical="center"/>
    </xf>
    <xf numFmtId="166" fontId="10" fillId="0" borderId="0" xfId="3" applyNumberFormat="1" applyFont="1" applyBorder="1"/>
    <xf numFmtId="166" fontId="10" fillId="0" borderId="0" xfId="3" applyNumberFormat="1" applyFont="1" applyBorder="1" applyProtection="1"/>
    <xf numFmtId="166" fontId="10" fillId="7" borderId="0" xfId="3" applyNumberFormat="1" applyFont="1" applyFill="1"/>
    <xf numFmtId="166" fontId="10" fillId="0" borderId="2" xfId="3" applyNumberFormat="1" applyFont="1" applyBorder="1" applyProtection="1"/>
    <xf numFmtId="9" fontId="0" fillId="0" borderId="6" xfId="0" applyNumberFormat="1" applyBorder="1" applyProtection="1">
      <protection locked="0"/>
    </xf>
    <xf numFmtId="166" fontId="0" fillId="0" borderId="7" xfId="0" applyNumberFormat="1" applyBorder="1" applyProtection="1"/>
    <xf numFmtId="9" fontId="0" fillId="0" borderId="57" xfId="0" applyNumberFormat="1" applyBorder="1" applyProtection="1">
      <protection locked="0"/>
    </xf>
    <xf numFmtId="166" fontId="0" fillId="0" borderId="8" xfId="0" applyNumberFormat="1" applyBorder="1" applyProtection="1"/>
    <xf numFmtId="49" fontId="0" fillId="0" borderId="33" xfId="0" applyNumberFormat="1" applyBorder="1" applyProtection="1">
      <protection locked="0"/>
    </xf>
    <xf numFmtId="14"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7"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Alignment="1" applyProtection="1">
      <alignment horizontal="left" vertical="center"/>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7" fillId="3" borderId="27" xfId="0" applyFont="1" applyFill="1" applyBorder="1" applyAlignment="1" applyProtection="1">
      <alignment horizontal="center" vertical="center"/>
      <protection locked="0"/>
    </xf>
    <xf numFmtId="0" fontId="22" fillId="0" borderId="0" xfId="0" applyFont="1" applyAlignment="1">
      <alignment horizontal="center"/>
    </xf>
    <xf numFmtId="0" fontId="17" fillId="0" borderId="0" xfId="0" applyFont="1" applyAlignment="1">
      <alignment horizontal="center"/>
    </xf>
    <xf numFmtId="0" fontId="23" fillId="0" borderId="0" xfId="0" applyFont="1" applyAlignment="1">
      <alignment horizontal="center"/>
    </xf>
    <xf numFmtId="9" fontId="0" fillId="9" borderId="29" xfId="4" applyFont="1" applyFill="1" applyBorder="1" applyProtection="1"/>
    <xf numFmtId="0" fontId="10" fillId="0" borderId="0" xfId="0" applyFont="1" applyAlignment="1" applyProtection="1">
      <alignment horizontal="right"/>
      <protection locked="0"/>
    </xf>
    <xf numFmtId="49" fontId="10" fillId="0" borderId="15" xfId="0" applyNumberFormat="1" applyFont="1" applyBorder="1" applyAlignment="1">
      <alignment horizontal="left"/>
    </xf>
    <xf numFmtId="0" fontId="7" fillId="0" borderId="33" xfId="0" applyFont="1" applyBorder="1" applyAlignment="1" applyProtection="1">
      <alignment horizontal="center" wrapText="1"/>
      <protection locked="0"/>
    </xf>
    <xf numFmtId="0" fontId="7" fillId="0" borderId="29" xfId="0" applyFont="1" applyBorder="1" applyAlignment="1" applyProtection="1">
      <alignment horizontal="center" wrapText="1"/>
      <protection locked="0"/>
    </xf>
    <xf numFmtId="166" fontId="10" fillId="0" borderId="29" xfId="3" applyNumberFormat="1" applyFont="1" applyBorder="1" applyProtection="1">
      <protection locked="0"/>
    </xf>
    <xf numFmtId="165" fontId="10" fillId="0" borderId="29" xfId="0" applyNumberFormat="1" applyFont="1" applyBorder="1" applyProtection="1">
      <protection locked="0"/>
    </xf>
    <xf numFmtId="9" fontId="10" fillId="0" borderId="29" xfId="4" applyFont="1" applyBorder="1" applyProtection="1">
      <protection locked="0"/>
    </xf>
    <xf numFmtId="166" fontId="10" fillId="0" borderId="4" xfId="3" applyNumberFormat="1" applyFont="1" applyBorder="1" applyProtection="1">
      <protection locked="0"/>
    </xf>
    <xf numFmtId="9" fontId="10" fillId="0" borderId="9" xfId="0" applyNumberFormat="1" applyFont="1" applyBorder="1" applyProtection="1">
      <protection locked="0"/>
    </xf>
    <xf numFmtId="166" fontId="10" fillId="0" borderId="29" xfId="3" applyNumberFormat="1" applyFont="1" applyBorder="1" applyProtection="1"/>
    <xf numFmtId="166" fontId="10" fillId="0" borderId="24" xfId="3" applyNumberFormat="1" applyFont="1" applyBorder="1" applyProtection="1"/>
    <xf numFmtId="9" fontId="10" fillId="12" borderId="29" xfId="0" applyNumberFormat="1" applyFont="1" applyFill="1" applyBorder="1"/>
    <xf numFmtId="166" fontId="10" fillId="12" borderId="29" xfId="3" applyNumberFormat="1" applyFont="1" applyFill="1" applyBorder="1"/>
    <xf numFmtId="9" fontId="10" fillId="0" borderId="11" xfId="0" applyNumberFormat="1" applyFont="1" applyBorder="1" applyProtection="1">
      <protection locked="0"/>
    </xf>
    <xf numFmtId="166" fontId="10" fillId="0" borderId="30" xfId="3" applyNumberFormat="1" applyFont="1" applyBorder="1" applyProtection="1"/>
    <xf numFmtId="166" fontId="10" fillId="0" borderId="25" xfId="3" applyNumberFormat="1" applyFont="1" applyBorder="1" applyProtection="1"/>
    <xf numFmtId="166" fontId="10" fillId="8" borderId="0" xfId="3" applyNumberFormat="1" applyFont="1" applyFill="1" applyBorder="1"/>
    <xf numFmtId="166" fontId="10" fillId="12" borderId="29" xfId="3" applyNumberFormat="1" applyFont="1" applyFill="1" applyBorder="1" applyProtection="1"/>
    <xf numFmtId="0" fontId="7" fillId="3"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0" fontId="10" fillId="0" borderId="15" xfId="0" applyFont="1" applyBorder="1" applyProtection="1"/>
    <xf numFmtId="166" fontId="10" fillId="0" borderId="0" xfId="0" applyNumberFormat="1" applyFont="1" applyBorder="1" applyProtection="1">
      <protection locked="0"/>
    </xf>
    <xf numFmtId="0" fontId="7" fillId="4" borderId="42" xfId="0" applyFont="1" applyFill="1" applyBorder="1" applyAlignment="1" applyProtection="1">
      <alignment horizontal="center" vertical="center"/>
      <protection locked="0"/>
    </xf>
    <xf numFmtId="166" fontId="0" fillId="0" borderId="66" xfId="0" applyNumberFormat="1" applyBorder="1" applyProtection="1"/>
    <xf numFmtId="166" fontId="0" fillId="0" borderId="4" xfId="0" applyNumberFormat="1" applyBorder="1" applyProtection="1"/>
    <xf numFmtId="9" fontId="0" fillId="0" borderId="47" xfId="0" applyNumberFormat="1" applyBorder="1" applyProtection="1">
      <protection locked="0"/>
    </xf>
    <xf numFmtId="166" fontId="0" fillId="0" borderId="67" xfId="0" applyNumberFormat="1" applyBorder="1" applyProtection="1"/>
    <xf numFmtId="9" fontId="0" fillId="0" borderId="69" xfId="0" applyNumberFormat="1" applyBorder="1" applyProtection="1">
      <protection locked="0"/>
    </xf>
    <xf numFmtId="166" fontId="0" fillId="0" borderId="10" xfId="0" applyNumberFormat="1" applyBorder="1" applyProtection="1"/>
    <xf numFmtId="9" fontId="0" fillId="0" borderId="31" xfId="0" applyNumberFormat="1" applyBorder="1" applyProtection="1">
      <protection locked="0"/>
    </xf>
    <xf numFmtId="166" fontId="0" fillId="0" borderId="12" xfId="0" applyNumberFormat="1" applyBorder="1" applyProtection="1"/>
    <xf numFmtId="0" fontId="7" fillId="3" borderId="37" xfId="0" applyFont="1" applyFill="1" applyBorder="1" applyAlignment="1" applyProtection="1">
      <alignment horizontal="center"/>
      <protection locked="0"/>
    </xf>
    <xf numFmtId="9" fontId="0" fillId="0" borderId="64" xfId="4" applyFont="1" applyBorder="1" applyProtection="1">
      <protection locked="0"/>
    </xf>
    <xf numFmtId="0" fontId="7" fillId="3" borderId="6" xfId="0" applyFont="1" applyFill="1" applyBorder="1" applyAlignment="1" applyProtection="1">
      <alignment horizontal="right"/>
      <protection locked="0"/>
    </xf>
    <xf numFmtId="0" fontId="7" fillId="4" borderId="8" xfId="0" applyFont="1" applyFill="1" applyBorder="1" applyProtection="1">
      <protection locked="0"/>
    </xf>
    <xf numFmtId="9" fontId="0" fillId="0" borderId="9" xfId="4" applyFont="1" applyBorder="1" applyProtection="1">
      <protection locked="0"/>
    </xf>
    <xf numFmtId="43" fontId="0" fillId="0" borderId="24" xfId="3" applyFont="1" applyBorder="1" applyProtection="1"/>
    <xf numFmtId="9" fontId="0" fillId="0" borderId="11" xfId="4" applyFont="1" applyBorder="1" applyProtection="1">
      <protection locked="0"/>
    </xf>
    <xf numFmtId="43" fontId="0" fillId="0" borderId="25" xfId="3" applyFont="1" applyBorder="1" applyProtection="1"/>
    <xf numFmtId="43" fontId="0" fillId="0" borderId="4" xfId="3" applyFont="1" applyBorder="1" applyProtection="1"/>
    <xf numFmtId="0" fontId="7" fillId="4" borderId="66" xfId="0" applyFont="1" applyFill="1" applyBorder="1" applyProtection="1">
      <protection locked="0"/>
    </xf>
    <xf numFmtId="43" fontId="0" fillId="0" borderId="12" xfId="3" applyFont="1" applyBorder="1" applyProtection="1"/>
    <xf numFmtId="0" fontId="7" fillId="3" borderId="68" xfId="0" applyFont="1" applyFill="1" applyBorder="1" applyAlignment="1" applyProtection="1">
      <alignment horizontal="right"/>
      <protection locked="0"/>
    </xf>
    <xf numFmtId="9" fontId="0" fillId="0" borderId="65" xfId="4" applyFont="1" applyBorder="1" applyProtection="1">
      <protection locked="0"/>
    </xf>
    <xf numFmtId="0" fontId="10" fillId="0" borderId="8" xfId="0" applyFont="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xf>
    <xf numFmtId="49" fontId="10" fillId="0" borderId="24" xfId="0" applyNumberFormat="1" applyFont="1" applyBorder="1" applyAlignment="1">
      <alignment horizontal="left"/>
    </xf>
    <xf numFmtId="49" fontId="10" fillId="5" borderId="34" xfId="0" applyNumberFormat="1" applyFont="1" applyFill="1" applyBorder="1" applyProtection="1">
      <protection locked="0"/>
    </xf>
    <xf numFmtId="49" fontId="10" fillId="0" borderId="34" xfId="0" applyNumberFormat="1" applyFont="1" applyBorder="1" applyProtection="1">
      <protection locked="0"/>
    </xf>
    <xf numFmtId="49" fontId="10" fillId="5" borderId="35" xfId="0" applyNumberFormat="1" applyFont="1" applyFill="1" applyBorder="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4" fillId="2" borderId="2" xfId="0" applyFont="1" applyFill="1" applyBorder="1" applyAlignment="1">
      <alignment horizontal="center" vertical="center"/>
    </xf>
    <xf numFmtId="0" fontId="3" fillId="11" borderId="32"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10" fillId="6" borderId="0" xfId="0" applyFont="1" applyFill="1" applyAlignment="1" applyProtection="1">
      <alignment horizontal="left"/>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10" fillId="2" borderId="51" xfId="0" applyFont="1" applyFill="1" applyBorder="1" applyAlignment="1" applyProtection="1">
      <alignment horizontal="center"/>
    </xf>
    <xf numFmtId="0" fontId="10" fillId="2" borderId="52" xfId="0" applyFont="1" applyFill="1" applyBorder="1" applyAlignment="1" applyProtection="1">
      <alignment horizontal="center"/>
    </xf>
    <xf numFmtId="0" fontId="10" fillId="2" borderId="53" xfId="0" applyFont="1" applyFill="1" applyBorder="1" applyAlignment="1" applyProtection="1">
      <alignment horizontal="center"/>
    </xf>
    <xf numFmtId="0" fontId="10" fillId="2" borderId="37" xfId="0" applyFont="1" applyFill="1" applyBorder="1" applyAlignment="1" applyProtection="1">
      <alignment horizontal="center"/>
    </xf>
    <xf numFmtId="0" fontId="10" fillId="2" borderId="54" xfId="0" applyFont="1" applyFill="1" applyBorder="1" applyAlignment="1" applyProtection="1">
      <alignment horizontal="center"/>
    </xf>
    <xf numFmtId="0" fontId="10" fillId="2" borderId="38" xfId="0" applyFont="1" applyFill="1" applyBorder="1" applyAlignment="1" applyProtection="1">
      <alignment horizontal="center"/>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166" fontId="7" fillId="12" borderId="32" xfId="3" applyNumberFormat="1" applyFont="1" applyFill="1" applyBorder="1" applyAlignment="1">
      <alignment horizontal="center" vertical="center" wrapText="1"/>
    </xf>
    <xf numFmtId="166" fontId="7" fillId="12" borderId="49" xfId="3" applyNumberFormat="1" applyFont="1" applyFill="1" applyBorder="1" applyAlignment="1">
      <alignment horizontal="center" vertical="center" wrapText="1"/>
    </xf>
    <xf numFmtId="166" fontId="7" fillId="12" borderId="33" xfId="3" applyNumberFormat="1"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18" fillId="0" borderId="28" xfId="0" applyFont="1" applyBorder="1" applyAlignment="1" applyProtection="1">
      <alignment horizontal="left" vertical="center"/>
      <protection locked="0"/>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52" xfId="0" applyFont="1" applyBorder="1" applyAlignment="1" applyProtection="1">
      <alignment horizontal="center"/>
    </xf>
    <xf numFmtId="0" fontId="10" fillId="0" borderId="54" xfId="0" applyFont="1" applyBorder="1" applyAlignment="1" applyProtection="1">
      <alignment horizontal="center"/>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51" xfId="0" applyFont="1" applyBorder="1" applyAlignment="1" applyProtection="1">
      <alignment horizontal="center"/>
    </xf>
    <xf numFmtId="0" fontId="10" fillId="0" borderId="53" xfId="0" applyFont="1" applyBorder="1" applyAlignment="1" applyProtection="1">
      <alignment horizontal="center"/>
    </xf>
    <xf numFmtId="0" fontId="10" fillId="0" borderId="37" xfId="0" applyFont="1" applyBorder="1" applyAlignment="1" applyProtection="1">
      <alignment horizontal="center"/>
    </xf>
    <xf numFmtId="0" fontId="10" fillId="0" borderId="38" xfId="0" applyFont="1" applyBorder="1" applyAlignment="1" applyProtection="1">
      <alignment horizontal="center"/>
    </xf>
    <xf numFmtId="0" fontId="7" fillId="12" borderId="1" xfId="0" applyFont="1" applyFill="1" applyBorder="1" applyAlignment="1" applyProtection="1">
      <alignment horizontal="center"/>
      <protection locked="0"/>
    </xf>
    <xf numFmtId="0" fontId="7" fillId="12" borderId="2" xfId="0" applyFont="1" applyFill="1" applyBorder="1" applyAlignment="1" applyProtection="1">
      <alignment horizontal="center"/>
      <protection locked="0"/>
    </xf>
    <xf numFmtId="0" fontId="7" fillId="12" borderId="3" xfId="0" applyFont="1" applyFill="1" applyBorder="1" applyAlignment="1" applyProtection="1">
      <alignment horizontal="center"/>
      <protection locked="0"/>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10" fontId="10" fillId="0" borderId="25" xfId="4" applyNumberFormat="1" applyFont="1" applyBorder="1" applyAlignment="1" applyProtection="1">
      <alignment horizontal="center" vertical="center"/>
      <protection locked="0"/>
    </xf>
    <xf numFmtId="10" fontId="10" fillId="0" borderId="33" xfId="4" applyNumberFormat="1" applyFont="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44" xfId="4" applyNumberFormat="1" applyFont="1" applyBorder="1" applyAlignment="1" applyProtection="1">
      <alignment horizontal="center" vertical="center"/>
      <protection locked="0"/>
    </xf>
    <xf numFmtId="10" fontId="10" fillId="0" borderId="45" xfId="4" applyNumberFormat="1" applyFont="1" applyBorder="1" applyAlignment="1" applyProtection="1">
      <alignment horizontal="center" vertical="center"/>
      <protection locked="0"/>
    </xf>
    <xf numFmtId="10" fontId="10" fillId="0" borderId="37" xfId="4" applyNumberFormat="1" applyFont="1" applyBorder="1" applyAlignment="1" applyProtection="1">
      <alignment horizontal="center" vertical="center"/>
      <protection locked="0"/>
    </xf>
    <xf numFmtId="10" fontId="10" fillId="0" borderId="38" xfId="4" applyNumberFormat="1" applyFont="1" applyBorder="1" applyAlignment="1" applyProtection="1">
      <alignment horizontal="center" vertical="center"/>
      <protection locked="0"/>
    </xf>
    <xf numFmtId="10" fontId="10" fillId="0" borderId="48" xfId="4" applyNumberFormat="1" applyFont="1" applyBorder="1" applyAlignment="1" applyProtection="1">
      <alignment horizontal="center" vertical="center"/>
      <protection locked="0"/>
    </xf>
    <xf numFmtId="10" fontId="10" fillId="0" borderId="24" xfId="4" applyNumberFormat="1" applyFont="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10" fillId="6" borderId="0" xfId="0" applyFont="1" applyFill="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0" fillId="0" borderId="28" xfId="0" applyFont="1" applyBorder="1" applyAlignment="1" applyProtection="1">
      <alignment horizontal="left" vertical="center"/>
      <protection locked="0"/>
    </xf>
    <xf numFmtId="0" fontId="7" fillId="2" borderId="43"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8" xfId="0" applyFont="1" applyFill="1" applyBorder="1" applyAlignment="1" applyProtection="1">
      <alignment horizontal="center" vertical="center" wrapText="1"/>
    </xf>
    <xf numFmtId="0" fontId="7" fillId="2" borderId="50"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2" borderId="59" xfId="0" applyFont="1" applyFill="1" applyBorder="1" applyAlignment="1" applyProtection="1">
      <alignment horizontal="center" vertical="center" wrapText="1"/>
    </xf>
    <xf numFmtId="0" fontId="7" fillId="12" borderId="16" xfId="0" applyFont="1" applyFill="1" applyBorder="1" applyAlignment="1" applyProtection="1">
      <alignment horizontal="center" vertical="center"/>
      <protection locked="0"/>
    </xf>
    <xf numFmtId="0" fontId="7" fillId="12" borderId="28"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7" fillId="0" borderId="5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 fillId="0" borderId="2" xfId="0" applyFont="1" applyBorder="1" applyAlignment="1" applyProtection="1">
      <alignment horizontal="left" vertical="center"/>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19" fillId="9" borderId="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7" fillId="9" borderId="29"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22" fillId="0" borderId="0" xfId="0" applyFont="1" applyAlignment="1">
      <alignment horizontal="center"/>
    </xf>
    <xf numFmtId="0" fontId="17" fillId="0" borderId="0" xfId="0" applyFont="1" applyAlignment="1">
      <alignment horizontal="center"/>
    </xf>
    <xf numFmtId="0" fontId="23" fillId="0" borderId="0" xfId="0" applyFont="1" applyAlignment="1">
      <alignment horizontal="center"/>
    </xf>
    <xf numFmtId="0" fontId="7" fillId="0" borderId="1" xfId="0" applyFont="1" applyBorder="1" applyAlignment="1">
      <alignment horizontal="center"/>
    </xf>
    <xf numFmtId="0" fontId="7" fillId="4" borderId="2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21" fillId="4" borderId="1" xfId="0" applyFont="1" applyFill="1" applyBorder="1" applyAlignment="1">
      <alignment horizontal="left"/>
    </xf>
    <xf numFmtId="0" fontId="21"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4" xfId="0" applyFont="1" applyFill="1" applyBorder="1" applyAlignment="1" applyProtection="1">
      <alignment horizontal="left"/>
      <protection locked="0"/>
    </xf>
    <xf numFmtId="0" fontId="7" fillId="4" borderId="64" xfId="0" applyFont="1" applyFill="1" applyBorder="1" applyAlignment="1">
      <alignment horizontal="left"/>
    </xf>
    <xf numFmtId="0" fontId="10" fillId="10" borderId="0" xfId="0" applyFont="1" applyFill="1" applyAlignment="1">
      <alignment horizontal="left" wrapText="1"/>
    </xf>
    <xf numFmtId="0" fontId="22" fillId="2" borderId="0" xfId="0" applyFont="1" applyFill="1" applyAlignment="1">
      <alignment horizontal="center" vertical="center"/>
    </xf>
    <xf numFmtId="0" fontId="10" fillId="0" borderId="0" xfId="0" applyFont="1" applyAlignment="1">
      <alignment horizontal="center"/>
    </xf>
    <xf numFmtId="0" fontId="10" fillId="2" borderId="54" xfId="0" applyFont="1" applyFill="1" applyBorder="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166" fontId="10" fillId="2" borderId="64" xfId="3" applyNumberFormat="1" applyFont="1" applyFill="1" applyBorder="1" applyAlignment="1">
      <alignment horizontal="right"/>
    </xf>
    <xf numFmtId="166" fontId="10" fillId="0" borderId="29" xfId="3" applyNumberFormat="1" applyFont="1" applyBorder="1" applyAlignment="1">
      <alignment horizontal="right"/>
    </xf>
    <xf numFmtId="166" fontId="10" fillId="2" borderId="29" xfId="3" applyNumberFormat="1" applyFont="1" applyFill="1" applyBorder="1" applyAlignment="1">
      <alignment horizontal="right"/>
    </xf>
    <xf numFmtId="43" fontId="10" fillId="2" borderId="64" xfId="3" applyFont="1" applyFill="1" applyBorder="1" applyAlignment="1"/>
    <xf numFmtId="43" fontId="10" fillId="0" borderId="29" xfId="3" applyFont="1" applyBorder="1" applyAlignment="1"/>
    <xf numFmtId="43" fontId="10" fillId="2" borderId="29" xfId="3" applyFont="1" applyFill="1" applyBorder="1" applyAlignment="1"/>
  </cellXfs>
  <cellStyles count="5">
    <cellStyle name="Comma" xfId="3" builtinId="3"/>
    <cellStyle name="Hyperlink" xfId="2" builtinId="8"/>
    <cellStyle name="Normal" xfId="0" builtinId="0"/>
    <cellStyle name="Normal 2 2" xfId="1"/>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99FF"/>
      <color rgb="FFFFFF99"/>
      <color rgb="FF000000"/>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135254</xdr:rowOff>
    </xdr:from>
    <xdr:to>
      <xdr:col>10</xdr:col>
      <xdr:colOff>161925</xdr:colOff>
      <xdr:row>31</xdr:row>
      <xdr:rowOff>91439</xdr:rowOff>
    </xdr:to>
    <xdr:sp macro="" textlink="">
      <xdr:nvSpPr>
        <xdr:cNvPr id="2" name="TextBox 1"/>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in the table at the top of the Salaries Worksheet. It includes a Year 2 growth factor and benefit percentages for years 1 and 2.</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Fill out the Prior Year Balance cell and External Surcharge row in the Biennium Summary worksheet.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Make sure all necessary fields in the Biennium Summary are filled out.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Review and compare the fully costed, internal, and external rates per unit located at the bottom of the Biennium Summary. These rates are calculated from all prior worksheets.</a:t>
          </a:r>
        </a:p>
        <a:p>
          <a:endParaRPr lang="en-US" sz="1100"/>
        </a:p>
      </xdr:txBody>
    </xdr:sp>
    <xdr:clientData/>
  </xdr:twoCellAnchor>
  <xdr:twoCellAnchor>
    <xdr:from>
      <xdr:col>0</xdr:col>
      <xdr:colOff>9525</xdr:colOff>
      <xdr:row>34</xdr:row>
      <xdr:rowOff>95249</xdr:rowOff>
    </xdr:from>
    <xdr:to>
      <xdr:col>10</xdr:col>
      <xdr:colOff>403860</xdr:colOff>
      <xdr:row>56</xdr:row>
      <xdr:rowOff>15240</xdr:rowOff>
    </xdr:to>
    <xdr:sp macro="" textlink="">
      <xdr:nvSpPr>
        <xdr:cNvPr id="3" name="TextBox 2"/>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60960</xdr:rowOff>
    </xdr:from>
    <xdr:to>
      <xdr:col>5</xdr:col>
      <xdr:colOff>1165860</xdr:colOff>
      <xdr:row>7</xdr:row>
      <xdr:rowOff>114300</xdr:rowOff>
    </xdr:to>
    <xdr:sp macro="" textlink="">
      <xdr:nvSpPr>
        <xdr:cNvPr id="2" name="TextBox 1"/>
        <xdr:cNvSpPr txBox="1"/>
      </xdr:nvSpPr>
      <xdr:spPr>
        <a:xfrm>
          <a:off x="0" y="434340"/>
          <a:ext cx="6080760" cy="11506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latin typeface="Times New Roman" panose="02020603050405020304" pitchFamily="18" charset="0"/>
              <a:cs typeface="Times New Roman" panose="02020603050405020304" pitchFamily="18" charset="0"/>
            </a:rPr>
            <a:t>Please list each room the Center occupied during the Biennium, and enter the corresponding data for each space.</a:t>
          </a:r>
        </a:p>
        <a:p>
          <a:pPr>
            <a:spcAft>
              <a:spcPts val="600"/>
            </a:spcAft>
          </a:pPr>
          <a:r>
            <a:rPr lang="en-US" sz="1100">
              <a:latin typeface="Times New Roman" panose="02020603050405020304" pitchFamily="18" charset="0"/>
              <a:cs typeface="Times New Roman" panose="02020603050405020304" pitchFamily="18" charset="0"/>
            </a:rPr>
            <a:t>1 Location column reflects sequential numbering for the spreadsheet such as record number. </a:t>
          </a:r>
        </a:p>
        <a:p>
          <a:pPr>
            <a:spcAft>
              <a:spcPts val="600"/>
            </a:spcAft>
          </a:pPr>
          <a:r>
            <a:rPr lang="en-US" sz="1100">
              <a:latin typeface="Times New Roman" panose="02020603050405020304" pitchFamily="18" charset="0"/>
              <a:cs typeface="Times New Roman" panose="02020603050405020304" pitchFamily="18" charset="0"/>
            </a:rPr>
            <a:t>2 Facility Code represents the official UW building/space code designation. </a:t>
          </a:r>
        </a:p>
        <a:p>
          <a:pPr>
            <a:spcAft>
              <a:spcPts val="600"/>
            </a:spcAft>
          </a:pPr>
          <a:r>
            <a:rPr lang="en-US" sz="1100">
              <a:latin typeface="Times New Roman" panose="02020603050405020304" pitchFamily="18" charset="0"/>
              <a:cs typeface="Times New Roman" panose="02020603050405020304" pitchFamily="18" charset="0"/>
            </a:rPr>
            <a:t>3 Facility Name represents the official UW building/space name assigned.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1158240</xdr:colOff>
      <xdr:row>4</xdr:row>
      <xdr:rowOff>99060</xdr:rowOff>
    </xdr:from>
    <xdr:ext cx="184731" cy="264560"/>
    <xdr:sp macro="" textlink="">
      <xdr:nvSpPr>
        <xdr:cNvPr id="2" name="TextBox 1"/>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75</xdr:row>
      <xdr:rowOff>141513</xdr:rowOff>
    </xdr:from>
    <xdr:to>
      <xdr:col>5</xdr:col>
      <xdr:colOff>1722120</xdr:colOff>
      <xdr:row>75</xdr:row>
      <xdr:rowOff>655320</xdr:rowOff>
    </xdr:to>
    <xdr:sp macro="" textlink="">
      <xdr:nvSpPr>
        <xdr:cNvPr id="3" name="TextBox 2"/>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342900</xdr:colOff>
      <xdr:row>1</xdr:row>
      <xdr:rowOff>45720</xdr:rowOff>
    </xdr:from>
    <xdr:to>
      <xdr:col>10</xdr:col>
      <xdr:colOff>996950</xdr:colOff>
      <xdr:row>2</xdr:row>
      <xdr:rowOff>213360</xdr:rowOff>
    </xdr:to>
    <xdr:sp macro="" textlink="">
      <xdr:nvSpPr>
        <xdr:cNvPr id="2" name="TextBox 1"/>
        <xdr:cNvSpPr txBox="1"/>
      </xdr:nvSpPr>
      <xdr:spPr>
        <a:xfrm>
          <a:off x="16827500" y="325120"/>
          <a:ext cx="10325100" cy="4470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anose="02020603050405020304" pitchFamily="18" charset="0"/>
              <a:ea typeface="+mn-ea"/>
              <a:cs typeface="Times New Roman" panose="02020603050405020304" pitchFamily="18" charset="0"/>
            </a:rPr>
            <a:t>If any portion of the equipment was purchased on a federal (or federal flow through) grant or contract, then none of the cost of the equipment can be recovered in the recharge rates.</a:t>
          </a:r>
          <a:endParaRPr lang="en-US">
            <a:effectLst/>
            <a:latin typeface="Times New Roman" panose="02020603050405020304" pitchFamily="18" charset="0"/>
            <a:cs typeface="Times New Roman" panose="02020603050405020304" pitchFamily="18" charset="0"/>
          </a:endParaRPr>
        </a:p>
      </xdr:txBody>
    </xdr:sp>
    <xdr:clientData/>
  </xdr:twoCellAnchor>
  <xdr:twoCellAnchor>
    <xdr:from>
      <xdr:col>2</xdr:col>
      <xdr:colOff>601980</xdr:colOff>
      <xdr:row>80</xdr:row>
      <xdr:rowOff>175260</xdr:rowOff>
    </xdr:from>
    <xdr:to>
      <xdr:col>11</xdr:col>
      <xdr:colOff>259080</xdr:colOff>
      <xdr:row>89</xdr:row>
      <xdr:rowOff>99060</xdr:rowOff>
    </xdr:to>
    <xdr:sp macro="" textlink="">
      <xdr:nvSpPr>
        <xdr:cNvPr id="5" name="TextBox 4"/>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washington.edu/admin/rules/policies/BRG/RP5.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4"/>
  <sheetViews>
    <sheetView tabSelected="1" zoomScaleNormal="100" workbookViewId="0">
      <selection activeCell="F33" sqref="F33"/>
    </sheetView>
  </sheetViews>
  <sheetFormatPr defaultRowHeight="15" x14ac:dyDescent="0.25"/>
  <cols>
    <col min="1" max="1" width="11" customWidth="1"/>
    <col min="4" max="4" width="10.28515625" customWidth="1"/>
  </cols>
  <sheetData>
    <row r="1" spans="1:7" ht="21" customHeight="1" thickBot="1" x14ac:dyDescent="0.35">
      <c r="A1" s="344" t="s">
        <v>0</v>
      </c>
      <c r="B1" s="345"/>
      <c r="C1" s="345"/>
      <c r="D1" s="346"/>
    </row>
    <row r="2" spans="1:7" ht="15.75" thickBot="1" x14ac:dyDescent="0.3"/>
    <row r="3" spans="1:7" ht="15.75" x14ac:dyDescent="0.25">
      <c r="A3" s="350" t="s">
        <v>1</v>
      </c>
      <c r="B3" s="351"/>
      <c r="C3" s="351"/>
      <c r="D3" s="352"/>
      <c r="E3" s="1"/>
    </row>
    <row r="4" spans="1:7" ht="15.75" x14ac:dyDescent="0.25">
      <c r="A4" s="3" t="s">
        <v>2</v>
      </c>
      <c r="B4" s="353" t="s">
        <v>7</v>
      </c>
      <c r="C4" s="354"/>
      <c r="D4" s="355"/>
      <c r="E4" s="1"/>
    </row>
    <row r="5" spans="1:7" ht="15.75" x14ac:dyDescent="0.25">
      <c r="A5" s="4" t="s">
        <v>3</v>
      </c>
      <c r="B5" s="353" t="s">
        <v>8</v>
      </c>
      <c r="C5" s="354"/>
      <c r="D5" s="355"/>
      <c r="E5" s="1"/>
    </row>
    <row r="6" spans="1:7" ht="16.5" thickBot="1" x14ac:dyDescent="0.3">
      <c r="A6" s="17" t="s">
        <v>4</v>
      </c>
      <c r="B6" s="356" t="s">
        <v>9</v>
      </c>
      <c r="C6" s="357"/>
      <c r="D6" s="358"/>
      <c r="E6" s="1"/>
    </row>
    <row r="7" spans="1:7" ht="15.75" x14ac:dyDescent="0.25">
      <c r="A7" s="1"/>
      <c r="B7" s="1"/>
      <c r="C7" s="1"/>
      <c r="D7" s="1"/>
      <c r="E7" s="1"/>
    </row>
    <row r="8" spans="1:7" ht="15.75" x14ac:dyDescent="0.25">
      <c r="A8" s="2" t="s">
        <v>6</v>
      </c>
      <c r="B8" s="2"/>
      <c r="C8" s="2"/>
      <c r="D8" s="2"/>
      <c r="E8" s="1"/>
    </row>
    <row r="9" spans="1:7" ht="15.75" thickBot="1" x14ac:dyDescent="0.3"/>
    <row r="10" spans="1:7" ht="16.5" thickBot="1" x14ac:dyDescent="0.3">
      <c r="D10" s="347" t="s">
        <v>5</v>
      </c>
      <c r="E10" s="348"/>
      <c r="F10" s="348"/>
      <c r="G10" s="349"/>
    </row>
    <row r="33" spans="4:7" ht="15.75" thickBot="1" x14ac:dyDescent="0.3"/>
    <row r="34" spans="4:7" ht="16.5" thickBot="1" x14ac:dyDescent="0.3">
      <c r="D34" s="347" t="s">
        <v>10</v>
      </c>
      <c r="E34" s="348"/>
      <c r="F34" s="348"/>
      <c r="G34" s="349"/>
    </row>
  </sheetData>
  <mergeCells count="7">
    <mergeCell ref="A1:D1"/>
    <mergeCell ref="D34:G34"/>
    <mergeCell ref="A3:D3"/>
    <mergeCell ref="D10:G10"/>
    <mergeCell ref="B4:D4"/>
    <mergeCell ref="B5:D5"/>
    <mergeCell ref="B6:D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40"/>
  <sheetViews>
    <sheetView workbookViewId="0">
      <selection activeCell="C40" sqref="C40"/>
    </sheetView>
  </sheetViews>
  <sheetFormatPr defaultRowHeight="15" x14ac:dyDescent="0.25"/>
  <cols>
    <col min="1" max="1" width="12.28515625" customWidth="1"/>
    <col min="2" max="2" width="3" customWidth="1"/>
    <col min="3" max="3" width="27.85546875" customWidth="1"/>
    <col min="4" max="4" width="2" customWidth="1"/>
    <col min="5" max="5" width="15.140625" customWidth="1"/>
    <col min="6" max="6" width="1.85546875" customWidth="1"/>
    <col min="7" max="7" width="14.28515625" customWidth="1"/>
    <col min="8" max="8" width="5" customWidth="1"/>
    <col min="9" max="9" width="15" customWidth="1"/>
    <col min="10" max="10" width="3" customWidth="1"/>
    <col min="11" max="11" width="21.7109375" customWidth="1"/>
    <col min="12" max="12" width="1.5703125" customWidth="1"/>
    <col min="13" max="13" width="11.85546875" customWidth="1"/>
    <col min="14" max="14" width="1.5703125" customWidth="1"/>
    <col min="15" max="15" width="14.42578125" customWidth="1"/>
    <col min="16" max="16" width="1.7109375" customWidth="1"/>
    <col min="17" max="17" width="27" customWidth="1"/>
  </cols>
  <sheetData>
    <row r="1" spans="1:18" ht="29.45" customHeight="1" x14ac:dyDescent="0.25">
      <c r="A1" s="534" t="s">
        <v>223</v>
      </c>
      <c r="B1" s="534"/>
      <c r="C1" s="534"/>
      <c r="D1" s="534"/>
      <c r="E1" s="534"/>
      <c r="F1" s="534"/>
      <c r="G1" s="534"/>
      <c r="H1" s="534"/>
      <c r="I1" s="534"/>
      <c r="J1" s="534"/>
      <c r="K1" s="534"/>
      <c r="L1" s="534"/>
      <c r="M1" s="534"/>
      <c r="N1" s="534"/>
      <c r="O1" s="534"/>
      <c r="P1" s="534"/>
      <c r="Q1" s="534"/>
      <c r="R1" s="23"/>
    </row>
    <row r="2" spans="1:18" ht="7.15" customHeight="1" x14ac:dyDescent="0.25">
      <c r="A2" s="535"/>
      <c r="B2" s="535"/>
      <c r="C2" s="535"/>
      <c r="D2" s="535"/>
      <c r="E2" s="535"/>
      <c r="F2" s="535"/>
      <c r="G2" s="535"/>
      <c r="H2" s="535"/>
      <c r="I2" s="535"/>
      <c r="J2" s="535"/>
      <c r="K2" s="535"/>
      <c r="L2" s="535"/>
      <c r="M2" s="535"/>
      <c r="N2" s="535"/>
      <c r="O2" s="535"/>
      <c r="P2" s="535"/>
      <c r="Q2" s="535"/>
      <c r="R2" s="23"/>
    </row>
    <row r="3" spans="1:18" x14ac:dyDescent="0.25">
      <c r="A3" s="23"/>
      <c r="B3" s="23"/>
      <c r="C3" s="23"/>
      <c r="D3" s="23"/>
      <c r="E3" s="23"/>
      <c r="F3" s="23"/>
      <c r="G3" s="23"/>
      <c r="H3" s="23"/>
      <c r="I3" s="23"/>
      <c r="J3" s="23"/>
      <c r="K3" s="23"/>
      <c r="L3" s="23"/>
      <c r="M3" s="23"/>
      <c r="N3" s="23"/>
      <c r="O3" s="23"/>
      <c r="P3" s="23"/>
      <c r="Q3" s="23"/>
      <c r="R3" s="23"/>
    </row>
    <row r="4" spans="1:18" x14ac:dyDescent="0.25">
      <c r="A4" s="67" t="s">
        <v>224</v>
      </c>
      <c r="B4" s="67"/>
      <c r="C4" s="67"/>
      <c r="D4" s="67"/>
      <c r="E4" s="67"/>
      <c r="F4" s="23"/>
      <c r="G4" s="23"/>
      <c r="H4" s="23"/>
      <c r="I4" s="23"/>
      <c r="J4" s="23"/>
      <c r="K4" s="23"/>
      <c r="L4" s="23"/>
      <c r="M4" s="23"/>
      <c r="N4" s="23"/>
      <c r="O4" s="23"/>
      <c r="P4" s="23"/>
      <c r="Q4" s="23"/>
      <c r="R4" s="23"/>
    </row>
    <row r="5" spans="1:18" x14ac:dyDescent="0.25">
      <c r="A5" s="23"/>
      <c r="B5" s="23"/>
      <c r="C5" s="23"/>
      <c r="D5" s="23"/>
      <c r="E5" s="23"/>
      <c r="F5" s="23"/>
      <c r="G5" s="23"/>
      <c r="H5" s="23"/>
      <c r="I5" s="23"/>
      <c r="J5" s="23"/>
      <c r="K5" s="23"/>
      <c r="L5" s="23"/>
      <c r="M5" s="23"/>
      <c r="N5" s="23"/>
      <c r="O5" s="23"/>
      <c r="P5" s="23"/>
      <c r="Q5" s="23"/>
      <c r="R5" s="23"/>
    </row>
    <row r="6" spans="1:18" x14ac:dyDescent="0.25">
      <c r="A6" s="23" t="s">
        <v>225</v>
      </c>
      <c r="B6" s="23"/>
      <c r="C6" s="225" t="str">
        <f>IF('General Information'!B5=0,"",'General Information'!B5)</f>
        <v/>
      </c>
      <c r="D6" s="23"/>
      <c r="E6" s="23"/>
      <c r="F6" s="23"/>
      <c r="G6" s="23" t="s">
        <v>13</v>
      </c>
      <c r="H6" s="23"/>
      <c r="I6" s="536" t="str">
        <f>IF('General Information'!B4=0,"",'General Information'!B4)</f>
        <v/>
      </c>
      <c r="J6" s="536"/>
      <c r="K6" s="536"/>
      <c r="L6" s="23"/>
      <c r="M6" s="23"/>
      <c r="N6" s="23"/>
      <c r="O6" s="23"/>
      <c r="P6" s="23"/>
      <c r="Q6" s="23"/>
      <c r="R6" s="23"/>
    </row>
    <row r="7" spans="1:18" x14ac:dyDescent="0.25">
      <c r="A7" s="23" t="s">
        <v>226</v>
      </c>
      <c r="B7" s="23"/>
      <c r="C7" s="226"/>
      <c r="D7" s="23"/>
      <c r="E7" s="23"/>
      <c r="F7" s="23"/>
      <c r="G7" s="23" t="s">
        <v>24</v>
      </c>
      <c r="H7" s="23"/>
      <c r="I7" s="536"/>
      <c r="J7" s="536"/>
      <c r="K7" s="536"/>
      <c r="L7" s="23"/>
      <c r="M7" s="23"/>
      <c r="N7" s="23"/>
      <c r="O7" s="216" t="s">
        <v>227</v>
      </c>
      <c r="P7" s="23"/>
      <c r="Q7" s="225"/>
      <c r="R7" s="23"/>
    </row>
    <row r="8" spans="1:18" x14ac:dyDescent="0.25">
      <c r="A8" s="23"/>
      <c r="B8" s="23"/>
      <c r="C8" s="23"/>
      <c r="D8" s="23"/>
      <c r="E8" s="23"/>
      <c r="F8" s="23"/>
      <c r="G8" s="23"/>
      <c r="H8" s="23"/>
      <c r="I8" s="23"/>
      <c r="J8" s="23"/>
      <c r="K8" s="23"/>
      <c r="L8" s="23"/>
      <c r="M8" s="23"/>
      <c r="N8" s="23"/>
      <c r="O8" s="23"/>
      <c r="P8" s="23"/>
      <c r="Q8" s="23"/>
      <c r="R8" s="23"/>
    </row>
    <row r="9" spans="1:18" x14ac:dyDescent="0.25">
      <c r="A9" s="23" t="s">
        <v>228</v>
      </c>
      <c r="B9" s="23"/>
      <c r="C9" s="23"/>
      <c r="D9" s="23"/>
      <c r="E9" s="47" t="str">
        <f>IF('General Information'!B7=0, "Enter Start Date", 'General Information'!B7)</f>
        <v>Enter Start Date</v>
      </c>
      <c r="F9" s="47" t="s">
        <v>229</v>
      </c>
      <c r="G9" s="47" t="str">
        <f>IF('General Information'!B8=0, "Enter End Date", 'General Information'!B8)</f>
        <v>Enter End Date</v>
      </c>
      <c r="H9" s="23"/>
      <c r="I9" s="23"/>
      <c r="J9" s="23"/>
      <c r="K9" s="23"/>
      <c r="L9" s="23"/>
      <c r="M9" s="23"/>
      <c r="N9" s="23"/>
      <c r="O9" s="23"/>
      <c r="P9" s="23"/>
      <c r="Q9" s="23"/>
      <c r="R9" s="23"/>
    </row>
    <row r="10" spans="1:18" x14ac:dyDescent="0.25">
      <c r="A10" s="23"/>
      <c r="B10" s="23"/>
      <c r="C10" s="23"/>
      <c r="D10" s="23"/>
      <c r="E10" s="23"/>
      <c r="F10" s="23"/>
      <c r="G10" s="23"/>
      <c r="H10" s="23"/>
      <c r="I10" s="23"/>
      <c r="J10" s="23"/>
      <c r="K10" s="23"/>
      <c r="L10" s="23"/>
      <c r="M10" s="23"/>
      <c r="N10" s="23"/>
      <c r="O10" s="23"/>
      <c r="P10" s="23"/>
      <c r="Q10" s="23"/>
      <c r="R10" s="23"/>
    </row>
    <row r="11" spans="1:18" ht="54" customHeight="1" x14ac:dyDescent="0.25">
      <c r="A11" s="217" t="s">
        <v>82</v>
      </c>
      <c r="B11" s="23"/>
      <c r="C11" s="217" t="s">
        <v>230</v>
      </c>
      <c r="D11" s="23"/>
      <c r="E11" s="220" t="s">
        <v>241</v>
      </c>
      <c r="F11" s="23"/>
      <c r="G11" s="220" t="s">
        <v>242</v>
      </c>
      <c r="H11" s="23"/>
      <c r="I11" s="221" t="s">
        <v>243</v>
      </c>
      <c r="J11" s="23"/>
      <c r="K11" s="217" t="s">
        <v>244</v>
      </c>
      <c r="L11" s="23"/>
      <c r="M11" s="217" t="s">
        <v>251</v>
      </c>
      <c r="N11" s="23"/>
      <c r="O11" s="219" t="s">
        <v>252</v>
      </c>
      <c r="P11" s="23"/>
      <c r="Q11" s="219" t="s">
        <v>253</v>
      </c>
      <c r="R11" s="23"/>
    </row>
    <row r="12" spans="1:18" x14ac:dyDescent="0.25">
      <c r="A12" s="218" t="s">
        <v>206</v>
      </c>
      <c r="B12" s="23"/>
      <c r="C12" s="23" t="s">
        <v>233</v>
      </c>
      <c r="D12" s="23"/>
      <c r="E12" s="232">
        <f>'Biennium Summary'!B7</f>
        <v>0</v>
      </c>
      <c r="F12" s="23"/>
      <c r="G12" s="67"/>
      <c r="H12" s="23"/>
      <c r="I12" s="67"/>
      <c r="J12" s="23"/>
      <c r="K12" s="222">
        <f t="shared" ref="K12:K19" si="0">SUM(G12:I12)</f>
        <v>0</v>
      </c>
      <c r="L12" s="45"/>
      <c r="M12" s="228">
        <f>ABS(E12-K12)</f>
        <v>0</v>
      </c>
      <c r="N12" s="23"/>
      <c r="O12" s="228">
        <f t="shared" ref="O12:O19" si="1">IFERROR(IF(E12=0,M12/K12,M12/E12),0)</f>
        <v>0</v>
      </c>
      <c r="P12" s="23"/>
      <c r="Q12" s="23" t="str">
        <f>IF((AND(M12&gt;499,O12&gt;0.0999)), "*Explain Below","")</f>
        <v/>
      </c>
      <c r="R12" s="23"/>
    </row>
    <row r="13" spans="1:18" x14ac:dyDescent="0.25">
      <c r="A13" s="218" t="s">
        <v>207</v>
      </c>
      <c r="B13" s="23"/>
      <c r="C13" s="23" t="s">
        <v>234</v>
      </c>
      <c r="D13" s="23"/>
      <c r="E13" s="232">
        <f>'Biennium Summary'!B9</f>
        <v>0</v>
      </c>
      <c r="F13" s="23"/>
      <c r="G13" s="67"/>
      <c r="H13" s="23"/>
      <c r="I13" s="67"/>
      <c r="J13" s="23"/>
      <c r="K13" s="222">
        <f t="shared" si="0"/>
        <v>0</v>
      </c>
      <c r="L13" s="45"/>
      <c r="M13" s="228">
        <f t="shared" ref="M13:M18" si="2">ABS(E13-K13)</f>
        <v>0</v>
      </c>
      <c r="N13" s="23"/>
      <c r="O13" s="228">
        <f t="shared" si="1"/>
        <v>0</v>
      </c>
      <c r="P13" s="23"/>
      <c r="Q13" s="23" t="str">
        <f t="shared" ref="Q13:Q19" si="3">IF((AND(M13&gt;499,O13&gt;0.0999)), "*Explain Below","")</f>
        <v/>
      </c>
      <c r="R13" s="23"/>
    </row>
    <row r="14" spans="1:18" x14ac:dyDescent="0.25">
      <c r="A14" s="218" t="s">
        <v>208</v>
      </c>
      <c r="B14" s="23"/>
      <c r="C14" s="23" t="s">
        <v>235</v>
      </c>
      <c r="D14" s="23"/>
      <c r="E14" s="232">
        <f>'Biennium Summary'!B11</f>
        <v>0</v>
      </c>
      <c r="F14" s="23"/>
      <c r="G14" s="67"/>
      <c r="H14" s="23"/>
      <c r="I14" s="67"/>
      <c r="J14" s="23"/>
      <c r="K14" s="222">
        <f t="shared" si="0"/>
        <v>0</v>
      </c>
      <c r="L14" s="45"/>
      <c r="M14" s="228">
        <f t="shared" si="2"/>
        <v>0</v>
      </c>
      <c r="N14" s="23"/>
      <c r="O14" s="228">
        <f t="shared" si="1"/>
        <v>0</v>
      </c>
      <c r="P14" s="23"/>
      <c r="Q14" s="23" t="str">
        <f t="shared" si="3"/>
        <v/>
      </c>
      <c r="R14" s="23"/>
    </row>
    <row r="15" spans="1:18" x14ac:dyDescent="0.25">
      <c r="A15" s="218" t="s">
        <v>209</v>
      </c>
      <c r="B15" s="23"/>
      <c r="C15" s="23" t="s">
        <v>236</v>
      </c>
      <c r="D15" s="23"/>
      <c r="E15" s="232">
        <f>'Biennium Summary'!B13</f>
        <v>0</v>
      </c>
      <c r="F15" s="23"/>
      <c r="G15" s="67"/>
      <c r="H15" s="23"/>
      <c r="I15" s="67"/>
      <c r="J15" s="23"/>
      <c r="K15" s="222">
        <f t="shared" si="0"/>
        <v>0</v>
      </c>
      <c r="L15" s="45"/>
      <c r="M15" s="228">
        <f t="shared" si="2"/>
        <v>0</v>
      </c>
      <c r="N15" s="23"/>
      <c r="O15" s="228">
        <f t="shared" si="1"/>
        <v>0</v>
      </c>
      <c r="P15" s="23"/>
      <c r="Q15" s="23" t="str">
        <f t="shared" si="3"/>
        <v/>
      </c>
      <c r="R15" s="23"/>
    </row>
    <row r="16" spans="1:18" x14ac:dyDescent="0.25">
      <c r="A16" s="218" t="s">
        <v>210</v>
      </c>
      <c r="B16" s="23"/>
      <c r="C16" s="23" t="s">
        <v>237</v>
      </c>
      <c r="D16" s="23"/>
      <c r="E16" s="232">
        <f>'Biennium Summary'!B15</f>
        <v>0</v>
      </c>
      <c r="F16" s="23"/>
      <c r="G16" s="67"/>
      <c r="H16" s="23"/>
      <c r="I16" s="67"/>
      <c r="J16" s="23"/>
      <c r="K16" s="222">
        <f t="shared" si="0"/>
        <v>0</v>
      </c>
      <c r="L16" s="45"/>
      <c r="M16" s="228">
        <f t="shared" si="2"/>
        <v>0</v>
      </c>
      <c r="N16" s="23"/>
      <c r="O16" s="228">
        <f t="shared" si="1"/>
        <v>0</v>
      </c>
      <c r="P16" s="23"/>
      <c r="Q16" s="23" t="str">
        <f t="shared" si="3"/>
        <v/>
      </c>
      <c r="R16" s="23"/>
    </row>
    <row r="17" spans="1:18" x14ac:dyDescent="0.25">
      <c r="A17" s="218" t="s">
        <v>211</v>
      </c>
      <c r="B17" s="23"/>
      <c r="C17" s="23" t="s">
        <v>238</v>
      </c>
      <c r="D17" s="23"/>
      <c r="E17" s="232">
        <f>'Biennium Summary'!B17</f>
        <v>0</v>
      </c>
      <c r="F17" s="23"/>
      <c r="G17" s="67"/>
      <c r="H17" s="23"/>
      <c r="I17" s="67"/>
      <c r="J17" s="23"/>
      <c r="K17" s="222">
        <f t="shared" si="0"/>
        <v>0</v>
      </c>
      <c r="L17" s="45"/>
      <c r="M17" s="228">
        <f t="shared" si="2"/>
        <v>0</v>
      </c>
      <c r="N17" s="23"/>
      <c r="O17" s="228">
        <f t="shared" si="1"/>
        <v>0</v>
      </c>
      <c r="P17" s="23"/>
      <c r="Q17" s="23" t="str">
        <f t="shared" si="3"/>
        <v/>
      </c>
      <c r="R17" s="23"/>
    </row>
    <row r="18" spans="1:18" x14ac:dyDescent="0.25">
      <c r="A18" s="218" t="s">
        <v>231</v>
      </c>
      <c r="B18" s="23"/>
      <c r="C18" s="23" t="s">
        <v>239</v>
      </c>
      <c r="D18" s="23"/>
      <c r="E18" s="232">
        <f>'Biennium Summary'!B19</f>
        <v>0</v>
      </c>
      <c r="F18" s="23"/>
      <c r="G18" s="67"/>
      <c r="H18" s="23"/>
      <c r="I18" s="67"/>
      <c r="J18" s="23"/>
      <c r="K18" s="222">
        <f t="shared" si="0"/>
        <v>0</v>
      </c>
      <c r="L18" s="45"/>
      <c r="M18" s="228">
        <f t="shared" si="2"/>
        <v>0</v>
      </c>
      <c r="N18" s="23"/>
      <c r="O18" s="228">
        <f t="shared" si="1"/>
        <v>0</v>
      </c>
      <c r="P18" s="23"/>
      <c r="Q18" s="23" t="str">
        <f t="shared" si="3"/>
        <v/>
      </c>
      <c r="R18" s="23"/>
    </row>
    <row r="19" spans="1:18" ht="15.75" thickBot="1" x14ac:dyDescent="0.3">
      <c r="A19" s="218" t="s">
        <v>232</v>
      </c>
      <c r="B19" s="23"/>
      <c r="C19" s="23" t="s">
        <v>240</v>
      </c>
      <c r="D19" s="23"/>
      <c r="E19" s="233"/>
      <c r="F19" s="23"/>
      <c r="G19" s="67"/>
      <c r="H19" s="23"/>
      <c r="I19" s="67"/>
      <c r="J19" s="23"/>
      <c r="K19" s="222">
        <f t="shared" si="0"/>
        <v>0</v>
      </c>
      <c r="L19" s="45"/>
      <c r="M19" s="228">
        <f>ABS(E19-K19)</f>
        <v>0</v>
      </c>
      <c r="N19" s="23"/>
      <c r="O19" s="228">
        <f t="shared" si="1"/>
        <v>0</v>
      </c>
      <c r="P19" s="23"/>
      <c r="Q19" s="23" t="str">
        <f t="shared" si="3"/>
        <v/>
      </c>
      <c r="R19" s="23"/>
    </row>
    <row r="20" spans="1:18" ht="15.75" thickBot="1" x14ac:dyDescent="0.3">
      <c r="A20" s="227"/>
      <c r="B20" s="96"/>
      <c r="C20" s="57" t="s">
        <v>250</v>
      </c>
      <c r="D20" s="96"/>
      <c r="E20" s="234">
        <f>SUM(E12:E19)</f>
        <v>0</v>
      </c>
      <c r="F20" s="96"/>
      <c r="G20" s="234">
        <f>SUM(G12:G19)</f>
        <v>0</v>
      </c>
      <c r="H20" s="235"/>
      <c r="I20" s="234">
        <f>SUM(I12:I19)</f>
        <v>0</v>
      </c>
      <c r="J20" s="96"/>
      <c r="K20" s="229">
        <f>SUM(K12:K19)</f>
        <v>0</v>
      </c>
      <c r="L20" s="45"/>
      <c r="M20" s="231"/>
      <c r="N20" s="23"/>
      <c r="O20" s="100"/>
      <c r="P20" s="23"/>
      <c r="Q20" s="100"/>
      <c r="R20" s="23"/>
    </row>
    <row r="21" spans="1:18" x14ac:dyDescent="0.25">
      <c r="A21" s="223" t="s">
        <v>249</v>
      </c>
      <c r="B21" s="23"/>
      <c r="C21" s="224" t="s">
        <v>245</v>
      </c>
      <c r="D21" s="23"/>
      <c r="E21" s="100"/>
      <c r="F21" s="23"/>
      <c r="G21" s="67"/>
      <c r="H21" s="23"/>
      <c r="I21" s="67"/>
      <c r="J21" s="23"/>
      <c r="K21" s="230">
        <f>SUM(G21:I21)</f>
        <v>0</v>
      </c>
      <c r="L21" s="45"/>
      <c r="M21" s="228">
        <f>ABS(E21-K21)</f>
        <v>0</v>
      </c>
      <c r="N21" s="23"/>
      <c r="O21" s="228">
        <f>IFERROR(M21/E21,0)</f>
        <v>0</v>
      </c>
      <c r="P21" s="23"/>
      <c r="Q21" s="23"/>
      <c r="R21" s="23"/>
    </row>
    <row r="22" spans="1:18" x14ac:dyDescent="0.25">
      <c r="A22" s="47">
        <v>9420</v>
      </c>
      <c r="B22" s="23"/>
      <c r="C22" s="224" t="s">
        <v>246</v>
      </c>
      <c r="D22" s="23"/>
      <c r="E22" s="100"/>
      <c r="F22" s="23"/>
      <c r="G22" s="67"/>
      <c r="H22" s="23"/>
      <c r="I22" s="67"/>
      <c r="J22" s="23"/>
      <c r="K22" s="230">
        <f t="shared" ref="K22:K23" si="4">SUM(G22:I22)</f>
        <v>0</v>
      </c>
      <c r="L22" s="45"/>
      <c r="M22" s="228">
        <f>ABS(E22-K22)</f>
        <v>0</v>
      </c>
      <c r="N22" s="23"/>
      <c r="O22" s="228">
        <f t="shared" ref="O22:O23" si="5">IFERROR(M22/E22,0)</f>
        <v>0</v>
      </c>
      <c r="P22" s="23"/>
      <c r="Q22" s="23"/>
      <c r="R22" s="23"/>
    </row>
    <row r="23" spans="1:18" x14ac:dyDescent="0.25">
      <c r="A23" s="47" t="s">
        <v>248</v>
      </c>
      <c r="B23" s="23"/>
      <c r="C23" s="224" t="s">
        <v>247</v>
      </c>
      <c r="D23" s="23"/>
      <c r="E23" s="100"/>
      <c r="F23" s="23"/>
      <c r="G23" s="67"/>
      <c r="H23" s="23"/>
      <c r="I23" s="67"/>
      <c r="J23" s="23"/>
      <c r="K23" s="230">
        <f t="shared" si="4"/>
        <v>0</v>
      </c>
      <c r="L23" s="45"/>
      <c r="M23" s="228">
        <f>ABS(E23-K23)</f>
        <v>0</v>
      </c>
      <c r="N23" s="23"/>
      <c r="O23" s="228">
        <f t="shared" si="5"/>
        <v>0</v>
      </c>
      <c r="P23" s="23"/>
      <c r="Q23" s="23"/>
      <c r="R23" s="23"/>
    </row>
    <row r="24" spans="1:18" x14ac:dyDescent="0.25">
      <c r="A24" s="23"/>
      <c r="B24" s="23"/>
      <c r="C24" s="23"/>
      <c r="D24" s="23"/>
      <c r="E24" s="23"/>
      <c r="F24" s="23"/>
      <c r="G24" s="23"/>
      <c r="H24" s="23"/>
      <c r="I24" s="23"/>
      <c r="J24" s="23"/>
      <c r="K24" s="23"/>
      <c r="L24" s="23"/>
      <c r="M24" s="23"/>
      <c r="N24" s="23"/>
      <c r="O24" s="23"/>
      <c r="P24" s="23"/>
      <c r="Q24" s="23"/>
      <c r="R24" s="23"/>
    </row>
    <row r="25" spans="1:18" ht="29.45" customHeight="1" x14ac:dyDescent="0.25">
      <c r="A25" s="23"/>
      <c r="B25" s="236" t="s">
        <v>256</v>
      </c>
      <c r="C25" s="533" t="s">
        <v>254</v>
      </c>
      <c r="D25" s="533"/>
      <c r="E25" s="533"/>
      <c r="F25" s="533"/>
      <c r="G25" s="533"/>
      <c r="H25" s="533"/>
      <c r="I25" s="533"/>
      <c r="J25" s="533"/>
      <c r="K25" s="533"/>
      <c r="L25" s="533"/>
      <c r="M25" s="533"/>
      <c r="N25" s="533"/>
      <c r="O25" s="533"/>
      <c r="P25" s="533"/>
      <c r="Q25" s="533"/>
      <c r="R25" s="23"/>
    </row>
    <row r="26" spans="1:18" ht="45.6" customHeight="1" x14ac:dyDescent="0.25">
      <c r="A26" s="23"/>
      <c r="B26" s="236" t="s">
        <v>257</v>
      </c>
      <c r="C26" s="533" t="s">
        <v>255</v>
      </c>
      <c r="D26" s="533"/>
      <c r="E26" s="533"/>
      <c r="F26" s="533"/>
      <c r="G26" s="533"/>
      <c r="H26" s="533"/>
      <c r="I26" s="533"/>
      <c r="J26" s="533"/>
      <c r="K26" s="533"/>
      <c r="L26" s="533"/>
      <c r="M26" s="533"/>
      <c r="N26" s="533"/>
      <c r="O26" s="533"/>
      <c r="P26" s="533"/>
      <c r="Q26" s="533"/>
      <c r="R26" s="23"/>
    </row>
    <row r="28" spans="1:18" x14ac:dyDescent="0.25">
      <c r="A28" s="537" t="s">
        <v>258</v>
      </c>
      <c r="B28" s="538"/>
      <c r="C28" s="538"/>
      <c r="D28" s="538"/>
      <c r="E28" s="538"/>
      <c r="F28" s="538"/>
      <c r="G28" s="538"/>
      <c r="H28" s="538"/>
      <c r="I28" s="538"/>
      <c r="J28" s="538"/>
      <c r="K28" s="538"/>
      <c r="L28" s="538"/>
      <c r="M28" s="538"/>
      <c r="N28" s="538"/>
      <c r="O28" s="538"/>
      <c r="P28" s="538"/>
      <c r="Q28" s="538"/>
    </row>
    <row r="29" spans="1:18" x14ac:dyDescent="0.25">
      <c r="C29" s="237" t="str">
        <f t="shared" ref="C29:C40" si="6">IF(Q12=" *Explain Below","*01-Salary &amp; Wages","")</f>
        <v/>
      </c>
      <c r="D29" s="539"/>
      <c r="E29" s="539"/>
      <c r="F29" s="539"/>
      <c r="G29" s="539"/>
      <c r="H29" s="539"/>
      <c r="I29" s="539"/>
      <c r="J29" s="539"/>
      <c r="K29" s="539"/>
      <c r="L29" s="539"/>
      <c r="M29" s="539"/>
      <c r="N29" s="539"/>
      <c r="O29" s="539"/>
      <c r="P29" s="539"/>
      <c r="Q29" s="539"/>
    </row>
    <row r="30" spans="1:18" x14ac:dyDescent="0.25">
      <c r="C30" s="237" t="str">
        <f t="shared" si="6"/>
        <v/>
      </c>
      <c r="D30" s="539"/>
      <c r="E30" s="539"/>
      <c r="F30" s="539"/>
      <c r="G30" s="539"/>
      <c r="H30" s="539"/>
      <c r="I30" s="539"/>
      <c r="J30" s="539"/>
      <c r="K30" s="539"/>
      <c r="L30" s="539"/>
      <c r="M30" s="539"/>
      <c r="N30" s="539"/>
      <c r="O30" s="539"/>
      <c r="P30" s="539"/>
      <c r="Q30" s="539"/>
    </row>
    <row r="31" spans="1:18" x14ac:dyDescent="0.25">
      <c r="C31" s="237" t="str">
        <f t="shared" si="6"/>
        <v/>
      </c>
      <c r="D31" s="539"/>
      <c r="E31" s="539"/>
      <c r="F31" s="539"/>
      <c r="G31" s="539"/>
      <c r="H31" s="539"/>
      <c r="I31" s="539"/>
      <c r="J31" s="539"/>
      <c r="K31" s="539"/>
      <c r="L31" s="539"/>
      <c r="M31" s="539"/>
      <c r="N31" s="539"/>
      <c r="O31" s="539"/>
      <c r="P31" s="539"/>
      <c r="Q31" s="539"/>
    </row>
    <row r="32" spans="1:18" x14ac:dyDescent="0.25">
      <c r="C32" s="237" t="str">
        <f t="shared" si="6"/>
        <v/>
      </c>
      <c r="D32" s="539"/>
      <c r="E32" s="539"/>
      <c r="F32" s="539"/>
      <c r="G32" s="539"/>
      <c r="H32" s="539"/>
      <c r="I32" s="539"/>
      <c r="J32" s="539"/>
      <c r="K32" s="539"/>
      <c r="L32" s="539"/>
      <c r="M32" s="539"/>
      <c r="N32" s="539"/>
      <c r="O32" s="539"/>
      <c r="P32" s="539"/>
      <c r="Q32" s="539"/>
    </row>
    <row r="33" spans="3:17" x14ac:dyDescent="0.25">
      <c r="C33" s="237" t="str">
        <f t="shared" si="6"/>
        <v/>
      </c>
      <c r="D33" s="539"/>
      <c r="E33" s="539"/>
      <c r="F33" s="539"/>
      <c r="G33" s="539"/>
      <c r="H33" s="539"/>
      <c r="I33" s="539"/>
      <c r="J33" s="539"/>
      <c r="K33" s="539"/>
      <c r="L33" s="539"/>
      <c r="M33" s="539"/>
      <c r="N33" s="539"/>
      <c r="O33" s="539"/>
      <c r="P33" s="539"/>
      <c r="Q33" s="539"/>
    </row>
    <row r="34" spans="3:17" x14ac:dyDescent="0.25">
      <c r="C34" s="237" t="str">
        <f t="shared" si="6"/>
        <v/>
      </c>
      <c r="D34" s="539"/>
      <c r="E34" s="539"/>
      <c r="F34" s="539"/>
      <c r="G34" s="539"/>
      <c r="H34" s="539"/>
      <c r="I34" s="539"/>
      <c r="J34" s="539"/>
      <c r="K34" s="539"/>
      <c r="L34" s="539"/>
      <c r="M34" s="539"/>
      <c r="N34" s="539"/>
      <c r="O34" s="539"/>
      <c r="P34" s="539"/>
      <c r="Q34" s="539"/>
    </row>
    <row r="35" spans="3:17" x14ac:dyDescent="0.25">
      <c r="C35" s="237" t="str">
        <f t="shared" si="6"/>
        <v/>
      </c>
      <c r="D35" s="539"/>
      <c r="E35" s="539"/>
      <c r="F35" s="539"/>
      <c r="G35" s="539"/>
      <c r="H35" s="539"/>
      <c r="I35" s="539"/>
      <c r="J35" s="539"/>
      <c r="K35" s="539"/>
      <c r="L35" s="539"/>
      <c r="M35" s="539"/>
      <c r="N35" s="539"/>
      <c r="O35" s="539"/>
      <c r="P35" s="539"/>
      <c r="Q35" s="539"/>
    </row>
    <row r="36" spans="3:17" x14ac:dyDescent="0.25">
      <c r="C36" s="237" t="str">
        <f t="shared" si="6"/>
        <v/>
      </c>
      <c r="D36" s="539"/>
      <c r="E36" s="539"/>
      <c r="F36" s="539"/>
      <c r="G36" s="539"/>
      <c r="H36" s="539"/>
      <c r="I36" s="539"/>
      <c r="J36" s="539"/>
      <c r="K36" s="539"/>
      <c r="L36" s="539"/>
      <c r="M36" s="539"/>
      <c r="N36" s="539"/>
      <c r="O36" s="539"/>
      <c r="P36" s="539"/>
      <c r="Q36" s="539"/>
    </row>
    <row r="37" spans="3:17" x14ac:dyDescent="0.25">
      <c r="C37" s="237" t="str">
        <f t="shared" si="6"/>
        <v/>
      </c>
      <c r="D37" s="539"/>
      <c r="E37" s="539"/>
      <c r="F37" s="539"/>
      <c r="G37" s="539"/>
      <c r="H37" s="539"/>
      <c r="I37" s="539"/>
      <c r="J37" s="539"/>
      <c r="K37" s="539"/>
      <c r="L37" s="539"/>
      <c r="M37" s="539"/>
      <c r="N37" s="539"/>
      <c r="O37" s="539"/>
      <c r="P37" s="539"/>
      <c r="Q37" s="539"/>
    </row>
    <row r="38" spans="3:17" x14ac:dyDescent="0.25">
      <c r="C38" s="237" t="str">
        <f t="shared" si="6"/>
        <v/>
      </c>
      <c r="D38" s="539"/>
      <c r="E38" s="539"/>
      <c r="F38" s="539"/>
      <c r="G38" s="539"/>
      <c r="H38" s="539"/>
      <c r="I38" s="539"/>
      <c r="J38" s="539"/>
      <c r="K38" s="539"/>
      <c r="L38" s="539"/>
      <c r="M38" s="539"/>
      <c r="N38" s="539"/>
      <c r="O38" s="539"/>
      <c r="P38" s="539"/>
      <c r="Q38" s="539"/>
    </row>
    <row r="39" spans="3:17" x14ac:dyDescent="0.25">
      <c r="C39" s="237" t="str">
        <f t="shared" si="6"/>
        <v/>
      </c>
      <c r="D39" s="539"/>
      <c r="E39" s="539"/>
      <c r="F39" s="539"/>
      <c r="G39" s="539"/>
      <c r="H39" s="539"/>
      <c r="I39" s="539"/>
      <c r="J39" s="539"/>
      <c r="K39" s="539"/>
      <c r="L39" s="539"/>
      <c r="M39" s="539"/>
      <c r="N39" s="539"/>
      <c r="O39" s="539"/>
      <c r="P39" s="539"/>
      <c r="Q39" s="539"/>
    </row>
    <row r="40" spans="3:17" x14ac:dyDescent="0.25">
      <c r="C40" s="237" t="str">
        <f t="shared" si="6"/>
        <v/>
      </c>
      <c r="D40" s="539"/>
      <c r="E40" s="539"/>
      <c r="F40" s="539"/>
      <c r="G40" s="539"/>
      <c r="H40" s="539"/>
      <c r="I40" s="539"/>
      <c r="J40" s="539"/>
      <c r="K40" s="539"/>
      <c r="L40" s="539"/>
      <c r="M40" s="539"/>
      <c r="N40" s="539"/>
      <c r="O40" s="539"/>
      <c r="P40" s="539"/>
      <c r="Q40" s="539"/>
    </row>
  </sheetData>
  <mergeCells count="19">
    <mergeCell ref="D36:Q36"/>
    <mergeCell ref="D37:Q37"/>
    <mergeCell ref="D38:Q38"/>
    <mergeCell ref="D39:Q39"/>
    <mergeCell ref="D40:Q40"/>
    <mergeCell ref="A28:Q28"/>
    <mergeCell ref="D29:Q29"/>
    <mergeCell ref="D35:Q35"/>
    <mergeCell ref="D34:Q34"/>
    <mergeCell ref="D33:Q33"/>
    <mergeCell ref="D32:Q32"/>
    <mergeCell ref="D31:Q31"/>
    <mergeCell ref="D30:Q30"/>
    <mergeCell ref="C26:Q26"/>
    <mergeCell ref="A1:Q1"/>
    <mergeCell ref="A2:Q2"/>
    <mergeCell ref="I6:K6"/>
    <mergeCell ref="I7:K7"/>
    <mergeCell ref="C25:Q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30"/>
  <sheetViews>
    <sheetView zoomScale="80" zoomScaleNormal="80" workbookViewId="0">
      <selection activeCell="B4" sqref="B4"/>
    </sheetView>
  </sheetViews>
  <sheetFormatPr defaultRowHeight="15" x14ac:dyDescent="0.25"/>
  <cols>
    <col min="1" max="2" width="45.7109375" customWidth="1"/>
  </cols>
  <sheetData>
    <row r="1" spans="1:7" ht="20.45" customHeight="1" thickBot="1" x14ac:dyDescent="0.3">
      <c r="A1" s="369" t="s">
        <v>11</v>
      </c>
      <c r="B1" s="370"/>
      <c r="D1" s="45" t="s">
        <v>19</v>
      </c>
      <c r="E1" s="10"/>
      <c r="F1" s="10"/>
      <c r="G1" s="10"/>
    </row>
    <row r="2" spans="1:7" ht="15.75" thickBot="1" x14ac:dyDescent="0.3"/>
    <row r="3" spans="1:7" ht="17.45" customHeight="1" thickBot="1" x14ac:dyDescent="0.3">
      <c r="A3" s="371" t="s">
        <v>12</v>
      </c>
      <c r="B3" s="372"/>
    </row>
    <row r="4" spans="1:7" ht="27" customHeight="1" thickBot="1" x14ac:dyDescent="0.3">
      <c r="A4" s="5" t="s">
        <v>13</v>
      </c>
      <c r="B4" s="40"/>
    </row>
    <row r="5" spans="1:7" ht="27" customHeight="1" thickBot="1" x14ac:dyDescent="0.3">
      <c r="A5" s="5" t="s">
        <v>14</v>
      </c>
      <c r="B5" s="293"/>
    </row>
    <row r="6" spans="1:7" ht="27" customHeight="1" thickBot="1" x14ac:dyDescent="0.3">
      <c r="A6" s="5" t="s">
        <v>15</v>
      </c>
      <c r="B6" s="293"/>
    </row>
    <row r="7" spans="1:7" ht="27" customHeight="1" thickBot="1" x14ac:dyDescent="0.3">
      <c r="A7" s="5" t="s">
        <v>16</v>
      </c>
      <c r="B7" s="41"/>
    </row>
    <row r="8" spans="1:7" ht="27" customHeight="1" thickBot="1" x14ac:dyDescent="0.3">
      <c r="A8" s="5" t="s">
        <v>17</v>
      </c>
      <c r="B8" s="41"/>
    </row>
    <row r="9" spans="1:7" ht="27" customHeight="1" thickBot="1" x14ac:dyDescent="0.3">
      <c r="A9" s="5" t="s">
        <v>18</v>
      </c>
      <c r="B9" s="9">
        <v>0</v>
      </c>
    </row>
    <row r="10" spans="1:7" ht="15.75" thickBot="1" x14ac:dyDescent="0.3"/>
    <row r="11" spans="1:7" ht="19.899999999999999" customHeight="1" thickBot="1" x14ac:dyDescent="0.3">
      <c r="A11" s="373" t="s">
        <v>20</v>
      </c>
      <c r="B11" s="374"/>
    </row>
    <row r="12" spans="1:7" x14ac:dyDescent="0.25">
      <c r="A12" s="6" t="s">
        <v>21</v>
      </c>
      <c r="B12" s="337"/>
    </row>
    <row r="13" spans="1:7" x14ac:dyDescent="0.25">
      <c r="A13" s="7" t="s">
        <v>22</v>
      </c>
      <c r="B13" s="338"/>
    </row>
    <row r="14" spans="1:7" x14ac:dyDescent="0.25">
      <c r="A14" s="7" t="s">
        <v>23</v>
      </c>
      <c r="B14" s="340"/>
    </row>
    <row r="15" spans="1:7" ht="15.75" thickBot="1" x14ac:dyDescent="0.3">
      <c r="A15" s="8" t="s">
        <v>24</v>
      </c>
      <c r="B15" s="339"/>
    </row>
    <row r="16" spans="1:7" ht="15.75" thickBot="1" x14ac:dyDescent="0.3"/>
    <row r="17" spans="1:2" ht="16.5" thickBot="1" x14ac:dyDescent="0.3">
      <c r="A17" s="375" t="s">
        <v>25</v>
      </c>
      <c r="B17" s="376"/>
    </row>
    <row r="18" spans="1:2" ht="49.9" customHeight="1" thickBot="1" x14ac:dyDescent="0.3">
      <c r="A18" s="377" t="s">
        <v>26</v>
      </c>
      <c r="B18" s="378"/>
    </row>
    <row r="19" spans="1:2" ht="13.9" customHeight="1" x14ac:dyDescent="0.25">
      <c r="A19" s="359"/>
      <c r="B19" s="360"/>
    </row>
    <row r="20" spans="1:2" ht="30" customHeight="1" x14ac:dyDescent="0.25">
      <c r="A20" s="361"/>
      <c r="B20" s="362"/>
    </row>
    <row r="21" spans="1:2" ht="60" customHeight="1" x14ac:dyDescent="0.25">
      <c r="A21" s="361"/>
      <c r="B21" s="362"/>
    </row>
    <row r="22" spans="1:2" ht="60" customHeight="1" thickBot="1" x14ac:dyDescent="0.3">
      <c r="A22" s="363"/>
      <c r="B22" s="364"/>
    </row>
    <row r="23" spans="1:2" ht="15.75" thickBot="1" x14ac:dyDescent="0.3"/>
    <row r="24" spans="1:2" ht="20.45" customHeight="1" thickBot="1" x14ac:dyDescent="0.3">
      <c r="A24" s="365" t="s">
        <v>27</v>
      </c>
      <c r="B24" s="366"/>
    </row>
    <row r="25" spans="1:2" ht="15.75" thickBot="1" x14ac:dyDescent="0.3">
      <c r="A25" s="11" t="s">
        <v>28</v>
      </c>
      <c r="B25" s="12" t="s">
        <v>29</v>
      </c>
    </row>
    <row r="26" spans="1:2" ht="40.15" customHeight="1" thickBot="1" x14ac:dyDescent="0.3">
      <c r="A26" s="13" t="s">
        <v>32</v>
      </c>
      <c r="B26" s="15"/>
    </row>
    <row r="27" spans="1:2" ht="42.6" customHeight="1" thickBot="1" x14ac:dyDescent="0.3">
      <c r="A27" s="13" t="s">
        <v>30</v>
      </c>
      <c r="B27" s="15"/>
    </row>
    <row r="28" spans="1:2" ht="75" customHeight="1" thickBot="1" x14ac:dyDescent="0.3">
      <c r="A28" s="14" t="s">
        <v>31</v>
      </c>
      <c r="B28" s="15"/>
    </row>
    <row r="29" spans="1:2" ht="29.45" customHeight="1" x14ac:dyDescent="0.25">
      <c r="A29" s="367" t="str">
        <f>IF(B28="Yes", "Please explain how the activity supports the primary University mission below:", "")</f>
        <v/>
      </c>
      <c r="B29" s="368"/>
    </row>
    <row r="30" spans="1:2" ht="30" customHeight="1" thickBot="1" x14ac:dyDescent="0.3">
      <c r="A30" s="363"/>
      <c r="B30" s="364"/>
    </row>
  </sheetData>
  <mergeCells count="9">
    <mergeCell ref="A19:B22"/>
    <mergeCell ref="A24:B24"/>
    <mergeCell ref="A29:B29"/>
    <mergeCell ref="A30:B30"/>
    <mergeCell ref="A1:B1"/>
    <mergeCell ref="A3:B3"/>
    <mergeCell ref="A11:B11"/>
    <mergeCell ref="A17:B17"/>
    <mergeCell ref="A18:B18"/>
  </mergeCells>
  <dataValidations count="2">
    <dataValidation type="list" allowBlank="1" showInputMessage="1" showErrorMessage="1" sqref="B26 B28">
      <formula1>"Yes, No"</formula1>
    </dataValidation>
    <dataValidation type="list" allowBlank="1" showInputMessage="1" showErrorMessage="1" sqref="B27">
      <formula1>"Daily, Weekly, Monthly, Quarterly, Annually"</formula1>
    </dataValidation>
  </dataValidations>
  <hyperlinks>
    <hyperlink ref="A28" r:id="rId1"/>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59"/>
  <sheetViews>
    <sheetView zoomScale="80" zoomScaleNormal="80" workbookViewId="0">
      <selection activeCell="B12" sqref="B12"/>
    </sheetView>
  </sheetViews>
  <sheetFormatPr defaultRowHeight="15" x14ac:dyDescent="0.25"/>
  <cols>
    <col min="1" max="1" width="11.5703125" customWidth="1"/>
    <col min="3" max="3" width="15.42578125" customWidth="1"/>
    <col min="4" max="4" width="19.42578125" customWidth="1"/>
    <col min="5" max="5" width="16.28515625" customWidth="1"/>
    <col min="6" max="6" width="21.140625" customWidth="1"/>
    <col min="7" max="7" width="9.7109375" customWidth="1"/>
    <col min="8" max="8" width="25.7109375" customWidth="1"/>
    <col min="9" max="9" width="19" customWidth="1"/>
    <col min="10" max="10" width="19.28515625" customWidth="1"/>
  </cols>
  <sheetData>
    <row r="1" spans="1:11" ht="29.45" customHeight="1" thickBot="1" x14ac:dyDescent="0.3">
      <c r="A1" s="369" t="s">
        <v>33</v>
      </c>
      <c r="B1" s="379"/>
      <c r="C1" s="379"/>
      <c r="D1" s="379"/>
      <c r="E1" s="379"/>
      <c r="F1" s="370"/>
      <c r="G1" s="16"/>
      <c r="H1" s="16"/>
    </row>
    <row r="8" spans="1:11" ht="15.75" thickBot="1" x14ac:dyDescent="0.3"/>
    <row r="9" spans="1:11" ht="42" customHeight="1" thickBot="1" x14ac:dyDescent="0.35">
      <c r="A9" s="20" t="s">
        <v>41</v>
      </c>
      <c r="B9" s="20" t="s">
        <v>34</v>
      </c>
      <c r="C9" s="20" t="s">
        <v>42</v>
      </c>
      <c r="D9" s="20" t="s">
        <v>43</v>
      </c>
      <c r="E9" s="20" t="s">
        <v>35</v>
      </c>
      <c r="F9" s="20" t="s">
        <v>36</v>
      </c>
      <c r="G9" s="20" t="s">
        <v>37</v>
      </c>
      <c r="H9" s="20" t="s">
        <v>259</v>
      </c>
      <c r="I9" s="20" t="s">
        <v>38</v>
      </c>
      <c r="J9" s="20" t="s">
        <v>39</v>
      </c>
      <c r="K9" s="18"/>
    </row>
    <row r="10" spans="1:11" ht="16.5" x14ac:dyDescent="0.3">
      <c r="A10" s="36">
        <v>1</v>
      </c>
      <c r="B10" s="37"/>
      <c r="C10" s="241"/>
      <c r="D10" s="241"/>
      <c r="E10" s="241"/>
      <c r="F10" s="241"/>
      <c r="G10" s="38"/>
      <c r="H10" s="38"/>
      <c r="I10" s="39"/>
      <c r="J10" s="38"/>
      <c r="K10" s="19"/>
    </row>
    <row r="11" spans="1:11" ht="16.5" x14ac:dyDescent="0.3">
      <c r="A11" s="25">
        <v>2</v>
      </c>
      <c r="B11" s="28"/>
      <c r="C11" s="341" t="s">
        <v>40</v>
      </c>
      <c r="D11" s="341"/>
      <c r="E11" s="341"/>
      <c r="F11" s="341"/>
      <c r="G11" s="31"/>
      <c r="H11" s="31"/>
      <c r="I11" s="34"/>
      <c r="J11" s="31"/>
      <c r="K11" s="19"/>
    </row>
    <row r="12" spans="1:11" ht="16.5" x14ac:dyDescent="0.3">
      <c r="A12" s="24">
        <v>3</v>
      </c>
      <c r="B12" s="27"/>
      <c r="C12" s="342"/>
      <c r="D12" s="342"/>
      <c r="E12" s="342"/>
      <c r="F12" s="342"/>
      <c r="G12" s="30"/>
      <c r="H12" s="30"/>
      <c r="I12" s="33"/>
      <c r="J12" s="30"/>
      <c r="K12" s="19"/>
    </row>
    <row r="13" spans="1:11" ht="16.5" x14ac:dyDescent="0.3">
      <c r="A13" s="25">
        <v>4</v>
      </c>
      <c r="B13" s="28"/>
      <c r="C13" s="341"/>
      <c r="D13" s="341"/>
      <c r="E13" s="341"/>
      <c r="F13" s="341"/>
      <c r="G13" s="31"/>
      <c r="H13" s="31"/>
      <c r="I13" s="34"/>
      <c r="J13" s="31"/>
      <c r="K13" s="19"/>
    </row>
    <row r="14" spans="1:11" ht="16.5" x14ac:dyDescent="0.3">
      <c r="A14" s="24">
        <v>5</v>
      </c>
      <c r="B14" s="27"/>
      <c r="C14" s="342"/>
      <c r="D14" s="342"/>
      <c r="E14" s="342"/>
      <c r="F14" s="342"/>
      <c r="G14" s="30"/>
      <c r="H14" s="30"/>
      <c r="I14" s="33"/>
      <c r="J14" s="30"/>
      <c r="K14" s="19"/>
    </row>
    <row r="15" spans="1:11" ht="16.5" x14ac:dyDescent="0.3">
      <c r="A15" s="25">
        <v>6</v>
      </c>
      <c r="B15" s="28"/>
      <c r="C15" s="341"/>
      <c r="D15" s="341"/>
      <c r="E15" s="341"/>
      <c r="F15" s="341"/>
      <c r="G15" s="31"/>
      <c r="H15" s="31"/>
      <c r="I15" s="34"/>
      <c r="J15" s="31"/>
      <c r="K15" s="19"/>
    </row>
    <row r="16" spans="1:11" ht="16.5" x14ac:dyDescent="0.3">
      <c r="A16" s="24">
        <v>7</v>
      </c>
      <c r="B16" s="27"/>
      <c r="C16" s="342"/>
      <c r="D16" s="342"/>
      <c r="E16" s="342"/>
      <c r="F16" s="342"/>
      <c r="G16" s="30"/>
      <c r="H16" s="30"/>
      <c r="I16" s="33"/>
      <c r="J16" s="30"/>
      <c r="K16" s="19"/>
    </row>
    <row r="17" spans="1:11" ht="16.5" x14ac:dyDescent="0.3">
      <c r="A17" s="25">
        <v>8</v>
      </c>
      <c r="B17" s="28"/>
      <c r="C17" s="341"/>
      <c r="D17" s="341"/>
      <c r="E17" s="341"/>
      <c r="F17" s="341"/>
      <c r="G17" s="31"/>
      <c r="H17" s="31"/>
      <c r="I17" s="34"/>
      <c r="J17" s="31"/>
      <c r="K17" s="19"/>
    </row>
    <row r="18" spans="1:11" ht="16.5" x14ac:dyDescent="0.3">
      <c r="A18" s="24">
        <v>9</v>
      </c>
      <c r="B18" s="27"/>
      <c r="C18" s="342"/>
      <c r="D18" s="342"/>
      <c r="E18" s="342"/>
      <c r="F18" s="342"/>
      <c r="G18" s="30"/>
      <c r="H18" s="30"/>
      <c r="I18" s="33"/>
      <c r="J18" s="30"/>
      <c r="K18" s="19"/>
    </row>
    <row r="19" spans="1:11" ht="16.5" x14ac:dyDescent="0.3">
      <c r="A19" s="25">
        <v>10</v>
      </c>
      <c r="B19" s="28"/>
      <c r="C19" s="341"/>
      <c r="D19" s="341"/>
      <c r="E19" s="341"/>
      <c r="F19" s="341"/>
      <c r="G19" s="31"/>
      <c r="H19" s="31"/>
      <c r="I19" s="34"/>
      <c r="J19" s="31"/>
      <c r="K19" s="19"/>
    </row>
    <row r="20" spans="1:11" ht="16.5" x14ac:dyDescent="0.3">
      <c r="A20" s="24">
        <v>11</v>
      </c>
      <c r="B20" s="27"/>
      <c r="C20" s="342"/>
      <c r="D20" s="342"/>
      <c r="E20" s="342"/>
      <c r="F20" s="342"/>
      <c r="G20" s="30"/>
      <c r="H20" s="30"/>
      <c r="I20" s="33"/>
      <c r="J20" s="30"/>
      <c r="K20" s="19"/>
    </row>
    <row r="21" spans="1:11" ht="16.5" x14ac:dyDescent="0.3">
      <c r="A21" s="25">
        <v>12</v>
      </c>
      <c r="B21" s="28"/>
      <c r="C21" s="341"/>
      <c r="D21" s="341"/>
      <c r="E21" s="341"/>
      <c r="F21" s="341"/>
      <c r="G21" s="31"/>
      <c r="H21" s="31"/>
      <c r="I21" s="34"/>
      <c r="J21" s="31"/>
      <c r="K21" s="19"/>
    </row>
    <row r="22" spans="1:11" ht="16.5" x14ac:dyDescent="0.3">
      <c r="A22" s="24">
        <v>13</v>
      </c>
      <c r="B22" s="27"/>
      <c r="C22" s="342"/>
      <c r="D22" s="342"/>
      <c r="E22" s="342"/>
      <c r="F22" s="342"/>
      <c r="G22" s="30"/>
      <c r="H22" s="30"/>
      <c r="I22" s="33"/>
      <c r="J22" s="30"/>
      <c r="K22" s="19"/>
    </row>
    <row r="23" spans="1:11" ht="16.5" x14ac:dyDescent="0.3">
      <c r="A23" s="25">
        <v>14</v>
      </c>
      <c r="B23" s="28"/>
      <c r="C23" s="341"/>
      <c r="D23" s="341"/>
      <c r="E23" s="341"/>
      <c r="F23" s="341"/>
      <c r="G23" s="31"/>
      <c r="H23" s="31"/>
      <c r="I23" s="34"/>
      <c r="J23" s="31"/>
      <c r="K23" s="19"/>
    </row>
    <row r="24" spans="1:11" ht="16.5" x14ac:dyDescent="0.3">
      <c r="A24" s="24">
        <v>15</v>
      </c>
      <c r="B24" s="27"/>
      <c r="C24" s="342"/>
      <c r="D24" s="342"/>
      <c r="E24" s="342"/>
      <c r="F24" s="342"/>
      <c r="G24" s="30"/>
      <c r="H24" s="30"/>
      <c r="I24" s="33"/>
      <c r="J24" s="30"/>
      <c r="K24" s="19"/>
    </row>
    <row r="25" spans="1:11" ht="16.5" x14ac:dyDescent="0.3">
      <c r="A25" s="25">
        <v>16</v>
      </c>
      <c r="B25" s="28"/>
      <c r="C25" s="341"/>
      <c r="D25" s="341"/>
      <c r="E25" s="341"/>
      <c r="F25" s="341"/>
      <c r="G25" s="31"/>
      <c r="H25" s="31"/>
      <c r="I25" s="34"/>
      <c r="J25" s="31"/>
      <c r="K25" s="19"/>
    </row>
    <row r="26" spans="1:11" ht="16.5" x14ac:dyDescent="0.3">
      <c r="A26" s="24">
        <v>17</v>
      </c>
      <c r="B26" s="27"/>
      <c r="C26" s="342"/>
      <c r="D26" s="342"/>
      <c r="E26" s="342"/>
      <c r="F26" s="342"/>
      <c r="G26" s="30"/>
      <c r="H26" s="30"/>
      <c r="I26" s="33"/>
      <c r="J26" s="30"/>
      <c r="K26" s="19"/>
    </row>
    <row r="27" spans="1:11" ht="16.5" x14ac:dyDescent="0.3">
      <c r="A27" s="25">
        <v>18</v>
      </c>
      <c r="B27" s="28"/>
      <c r="C27" s="341"/>
      <c r="D27" s="341"/>
      <c r="E27" s="341"/>
      <c r="F27" s="341"/>
      <c r="G27" s="31"/>
      <c r="H27" s="31"/>
      <c r="I27" s="34"/>
      <c r="J27" s="31"/>
      <c r="K27" s="19"/>
    </row>
    <row r="28" spans="1:11" ht="16.5" x14ac:dyDescent="0.3">
      <c r="A28" s="24">
        <v>19</v>
      </c>
      <c r="B28" s="27"/>
      <c r="C28" s="342"/>
      <c r="D28" s="342"/>
      <c r="E28" s="342"/>
      <c r="F28" s="342"/>
      <c r="G28" s="30"/>
      <c r="H28" s="30"/>
      <c r="I28" s="33"/>
      <c r="J28" s="30"/>
      <c r="K28" s="19"/>
    </row>
    <row r="29" spans="1:11" ht="16.5" x14ac:dyDescent="0.3">
      <c r="A29" s="25">
        <v>20</v>
      </c>
      <c r="B29" s="28"/>
      <c r="C29" s="341" t="s">
        <v>40</v>
      </c>
      <c r="D29" s="341"/>
      <c r="E29" s="341"/>
      <c r="F29" s="341"/>
      <c r="G29" s="31"/>
      <c r="H29" s="31"/>
      <c r="I29" s="34"/>
      <c r="J29" s="31"/>
      <c r="K29" s="19"/>
    </row>
    <row r="30" spans="1:11" ht="16.5" x14ac:dyDescent="0.3">
      <c r="A30" s="24">
        <v>21</v>
      </c>
      <c r="B30" s="27"/>
      <c r="C30" s="342"/>
      <c r="D30" s="342"/>
      <c r="E30" s="342"/>
      <c r="F30" s="342"/>
      <c r="G30" s="30"/>
      <c r="H30" s="30"/>
      <c r="I30" s="33"/>
      <c r="J30" s="30"/>
      <c r="K30" s="19"/>
    </row>
    <row r="31" spans="1:11" ht="16.5" x14ac:dyDescent="0.3">
      <c r="A31" s="25">
        <v>22</v>
      </c>
      <c r="B31" s="28"/>
      <c r="C31" s="341"/>
      <c r="D31" s="341"/>
      <c r="E31" s="341"/>
      <c r="F31" s="341"/>
      <c r="G31" s="31"/>
      <c r="H31" s="31"/>
      <c r="I31" s="34"/>
      <c r="J31" s="31"/>
      <c r="K31" s="19"/>
    </row>
    <row r="32" spans="1:11" ht="16.5" x14ac:dyDescent="0.3">
      <c r="A32" s="24">
        <v>23</v>
      </c>
      <c r="B32" s="27"/>
      <c r="C32" s="342"/>
      <c r="D32" s="342"/>
      <c r="E32" s="342"/>
      <c r="F32" s="342"/>
      <c r="G32" s="30"/>
      <c r="H32" s="30"/>
      <c r="I32" s="33"/>
      <c r="J32" s="30"/>
      <c r="K32" s="19"/>
    </row>
    <row r="33" spans="1:11" ht="16.5" x14ac:dyDescent="0.3">
      <c r="A33" s="25">
        <v>24</v>
      </c>
      <c r="B33" s="28"/>
      <c r="C33" s="341"/>
      <c r="D33" s="341"/>
      <c r="E33" s="341"/>
      <c r="F33" s="341"/>
      <c r="G33" s="31"/>
      <c r="H33" s="31"/>
      <c r="I33" s="34"/>
      <c r="J33" s="31"/>
      <c r="K33" s="19"/>
    </row>
    <row r="34" spans="1:11" ht="16.5" x14ac:dyDescent="0.3">
      <c r="A34" s="24">
        <v>25</v>
      </c>
      <c r="B34" s="27"/>
      <c r="C34" s="342"/>
      <c r="D34" s="342"/>
      <c r="E34" s="342"/>
      <c r="F34" s="342"/>
      <c r="G34" s="30"/>
      <c r="H34" s="30"/>
      <c r="I34" s="33"/>
      <c r="J34" s="30"/>
      <c r="K34" s="19"/>
    </row>
    <row r="35" spans="1:11" ht="16.5" x14ac:dyDescent="0.3">
      <c r="A35" s="25">
        <v>26</v>
      </c>
      <c r="B35" s="28"/>
      <c r="C35" s="341"/>
      <c r="D35" s="341"/>
      <c r="E35" s="341"/>
      <c r="F35" s="341"/>
      <c r="G35" s="31"/>
      <c r="H35" s="31"/>
      <c r="I35" s="34"/>
      <c r="J35" s="31"/>
      <c r="K35" s="19"/>
    </row>
    <row r="36" spans="1:11" ht="16.5" x14ac:dyDescent="0.3">
      <c r="A36" s="24">
        <v>27</v>
      </c>
      <c r="B36" s="27"/>
      <c r="C36" s="342"/>
      <c r="D36" s="342"/>
      <c r="E36" s="342"/>
      <c r="F36" s="342"/>
      <c r="G36" s="30"/>
      <c r="H36" s="30"/>
      <c r="I36" s="33"/>
      <c r="J36" s="30"/>
      <c r="K36" s="19"/>
    </row>
    <row r="37" spans="1:11" ht="16.5" x14ac:dyDescent="0.3">
      <c r="A37" s="25">
        <v>28</v>
      </c>
      <c r="B37" s="28"/>
      <c r="C37" s="341"/>
      <c r="D37" s="341"/>
      <c r="E37" s="341"/>
      <c r="F37" s="341"/>
      <c r="G37" s="31"/>
      <c r="H37" s="31"/>
      <c r="I37" s="34"/>
      <c r="J37" s="31"/>
      <c r="K37" s="19"/>
    </row>
    <row r="38" spans="1:11" ht="16.5" x14ac:dyDescent="0.3">
      <c r="A38" s="24">
        <v>29</v>
      </c>
      <c r="B38" s="27"/>
      <c r="C38" s="342"/>
      <c r="D38" s="342"/>
      <c r="E38" s="342"/>
      <c r="F38" s="342"/>
      <c r="G38" s="30"/>
      <c r="H38" s="30"/>
      <c r="I38" s="33"/>
      <c r="J38" s="30"/>
      <c r="K38" s="19"/>
    </row>
    <row r="39" spans="1:11" ht="16.5" x14ac:dyDescent="0.3">
      <c r="A39" s="25">
        <v>30</v>
      </c>
      <c r="B39" s="28"/>
      <c r="C39" s="341"/>
      <c r="D39" s="341"/>
      <c r="E39" s="341"/>
      <c r="F39" s="341"/>
      <c r="G39" s="31"/>
      <c r="H39" s="31"/>
      <c r="I39" s="34"/>
      <c r="J39" s="31"/>
      <c r="K39" s="19"/>
    </row>
    <row r="40" spans="1:11" ht="16.5" x14ac:dyDescent="0.3">
      <c r="A40" s="24">
        <v>31</v>
      </c>
      <c r="B40" s="27"/>
      <c r="C40" s="342"/>
      <c r="D40" s="342"/>
      <c r="E40" s="342"/>
      <c r="F40" s="342"/>
      <c r="G40" s="30"/>
      <c r="H40" s="30"/>
      <c r="I40" s="33"/>
      <c r="J40" s="30"/>
      <c r="K40" s="19"/>
    </row>
    <row r="41" spans="1:11" ht="16.5" x14ac:dyDescent="0.3">
      <c r="A41" s="25">
        <v>32</v>
      </c>
      <c r="B41" s="28"/>
      <c r="C41" s="341"/>
      <c r="D41" s="341"/>
      <c r="E41" s="341"/>
      <c r="F41" s="341"/>
      <c r="G41" s="31"/>
      <c r="H41" s="31"/>
      <c r="I41" s="34"/>
      <c r="J41" s="31"/>
      <c r="K41" s="19"/>
    </row>
    <row r="42" spans="1:11" ht="16.5" x14ac:dyDescent="0.3">
      <c r="A42" s="24">
        <v>33</v>
      </c>
      <c r="B42" s="27"/>
      <c r="C42" s="342"/>
      <c r="D42" s="342"/>
      <c r="E42" s="342"/>
      <c r="F42" s="342"/>
      <c r="G42" s="30"/>
      <c r="H42" s="30"/>
      <c r="I42" s="33"/>
      <c r="J42" s="30"/>
      <c r="K42" s="19"/>
    </row>
    <row r="43" spans="1:11" ht="16.5" x14ac:dyDescent="0.3">
      <c r="A43" s="25">
        <v>34</v>
      </c>
      <c r="B43" s="28"/>
      <c r="C43" s="341"/>
      <c r="D43" s="341"/>
      <c r="E43" s="341"/>
      <c r="F43" s="341"/>
      <c r="G43" s="31"/>
      <c r="H43" s="31"/>
      <c r="I43" s="34"/>
      <c r="J43" s="31"/>
      <c r="K43" s="19"/>
    </row>
    <row r="44" spans="1:11" ht="16.5" x14ac:dyDescent="0.3">
      <c r="A44" s="24">
        <v>35</v>
      </c>
      <c r="B44" s="27"/>
      <c r="C44" s="342"/>
      <c r="D44" s="342"/>
      <c r="E44" s="342"/>
      <c r="F44" s="342"/>
      <c r="G44" s="30"/>
      <c r="H44" s="30"/>
      <c r="I44" s="33"/>
      <c r="J44" s="30"/>
      <c r="K44" s="19"/>
    </row>
    <row r="45" spans="1:11" ht="16.5" x14ac:dyDescent="0.3">
      <c r="A45" s="25">
        <v>36</v>
      </c>
      <c r="B45" s="28"/>
      <c r="C45" s="341"/>
      <c r="D45" s="341"/>
      <c r="E45" s="341"/>
      <c r="F45" s="341"/>
      <c r="G45" s="31"/>
      <c r="H45" s="31"/>
      <c r="I45" s="34"/>
      <c r="J45" s="31"/>
      <c r="K45" s="19"/>
    </row>
    <row r="46" spans="1:11" ht="16.5" x14ac:dyDescent="0.3">
      <c r="A46" s="24">
        <v>37</v>
      </c>
      <c r="B46" s="27"/>
      <c r="C46" s="342"/>
      <c r="D46" s="342"/>
      <c r="E46" s="342"/>
      <c r="F46" s="342"/>
      <c r="G46" s="30"/>
      <c r="H46" s="30"/>
      <c r="I46" s="33"/>
      <c r="J46" s="30"/>
      <c r="K46" s="19"/>
    </row>
    <row r="47" spans="1:11" ht="16.5" x14ac:dyDescent="0.3">
      <c r="A47" s="25">
        <v>38</v>
      </c>
      <c r="B47" s="28"/>
      <c r="C47" s="341" t="s">
        <v>40</v>
      </c>
      <c r="D47" s="341"/>
      <c r="E47" s="341"/>
      <c r="F47" s="341"/>
      <c r="G47" s="31"/>
      <c r="H47" s="31"/>
      <c r="I47" s="34"/>
      <c r="J47" s="31"/>
      <c r="K47" s="19"/>
    </row>
    <row r="48" spans="1:11" ht="16.5" x14ac:dyDescent="0.3">
      <c r="A48" s="24">
        <v>39</v>
      </c>
      <c r="B48" s="27"/>
      <c r="C48" s="342"/>
      <c r="D48" s="342"/>
      <c r="E48" s="342"/>
      <c r="F48" s="342"/>
      <c r="G48" s="30"/>
      <c r="H48" s="30"/>
      <c r="I48" s="33"/>
      <c r="J48" s="30"/>
      <c r="K48" s="19"/>
    </row>
    <row r="49" spans="1:11" ht="16.5" x14ac:dyDescent="0.3">
      <c r="A49" s="25">
        <v>40</v>
      </c>
      <c r="B49" s="28"/>
      <c r="C49" s="341"/>
      <c r="D49" s="341"/>
      <c r="E49" s="341"/>
      <c r="F49" s="341"/>
      <c r="G49" s="31"/>
      <c r="H49" s="31"/>
      <c r="I49" s="34"/>
      <c r="J49" s="31"/>
      <c r="K49" s="19"/>
    </row>
    <row r="50" spans="1:11" ht="16.5" x14ac:dyDescent="0.3">
      <c r="A50" s="24">
        <v>41</v>
      </c>
      <c r="B50" s="27"/>
      <c r="C50" s="342"/>
      <c r="D50" s="342"/>
      <c r="E50" s="342"/>
      <c r="F50" s="342"/>
      <c r="G50" s="30"/>
      <c r="H50" s="30"/>
      <c r="I50" s="33"/>
      <c r="J50" s="30"/>
      <c r="K50" s="19"/>
    </row>
    <row r="51" spans="1:11" ht="16.5" x14ac:dyDescent="0.3">
      <c r="A51" s="25">
        <v>42</v>
      </c>
      <c r="B51" s="28"/>
      <c r="C51" s="341"/>
      <c r="D51" s="341"/>
      <c r="E51" s="341"/>
      <c r="F51" s="341"/>
      <c r="G51" s="31"/>
      <c r="H51" s="31"/>
      <c r="I51" s="34"/>
      <c r="J51" s="31"/>
      <c r="K51" s="19"/>
    </row>
    <row r="52" spans="1:11" ht="16.5" x14ac:dyDescent="0.3">
      <c r="A52" s="24">
        <v>43</v>
      </c>
      <c r="B52" s="27"/>
      <c r="C52" s="342"/>
      <c r="D52" s="342"/>
      <c r="E52" s="342"/>
      <c r="F52" s="342"/>
      <c r="G52" s="30"/>
      <c r="H52" s="30"/>
      <c r="I52" s="33"/>
      <c r="J52" s="30"/>
      <c r="K52" s="19"/>
    </row>
    <row r="53" spans="1:11" ht="16.5" x14ac:dyDescent="0.3">
      <c r="A53" s="25">
        <v>44</v>
      </c>
      <c r="B53" s="28"/>
      <c r="C53" s="341"/>
      <c r="D53" s="341"/>
      <c r="E53" s="341"/>
      <c r="F53" s="341"/>
      <c r="G53" s="31"/>
      <c r="H53" s="31"/>
      <c r="I53" s="34"/>
      <c r="J53" s="31"/>
      <c r="K53" s="19"/>
    </row>
    <row r="54" spans="1:11" ht="16.5" x14ac:dyDescent="0.3">
      <c r="A54" s="24">
        <v>45</v>
      </c>
      <c r="B54" s="27"/>
      <c r="C54" s="342"/>
      <c r="D54" s="342"/>
      <c r="E54" s="342"/>
      <c r="F54" s="342"/>
      <c r="G54" s="30"/>
      <c r="H54" s="30"/>
      <c r="I54" s="33"/>
      <c r="J54" s="30"/>
      <c r="K54" s="19"/>
    </row>
    <row r="55" spans="1:11" ht="16.5" x14ac:dyDescent="0.3">
      <c r="A55" s="25">
        <v>46</v>
      </c>
      <c r="B55" s="28"/>
      <c r="C55" s="341"/>
      <c r="D55" s="341"/>
      <c r="E55" s="341"/>
      <c r="F55" s="341"/>
      <c r="G55" s="31"/>
      <c r="H55" s="31"/>
      <c r="I55" s="34"/>
      <c r="J55" s="31"/>
      <c r="K55" s="19"/>
    </row>
    <row r="56" spans="1:11" ht="16.5" x14ac:dyDescent="0.3">
      <c r="A56" s="24">
        <v>47</v>
      </c>
      <c r="B56" s="27"/>
      <c r="C56" s="342"/>
      <c r="D56" s="342"/>
      <c r="E56" s="342"/>
      <c r="F56" s="342"/>
      <c r="G56" s="30"/>
      <c r="H56" s="30"/>
      <c r="I56" s="33"/>
      <c r="J56" s="30"/>
      <c r="K56" s="19"/>
    </row>
    <row r="57" spans="1:11" ht="16.5" x14ac:dyDescent="0.3">
      <c r="A57" s="25">
        <v>48</v>
      </c>
      <c r="B57" s="28"/>
      <c r="C57" s="341"/>
      <c r="D57" s="341"/>
      <c r="E57" s="341"/>
      <c r="F57" s="341"/>
      <c r="G57" s="31"/>
      <c r="H57" s="31"/>
      <c r="I57" s="34"/>
      <c r="J57" s="31"/>
      <c r="K57" s="19"/>
    </row>
    <row r="58" spans="1:11" ht="16.5" x14ac:dyDescent="0.3">
      <c r="A58" s="24">
        <v>49</v>
      </c>
      <c r="B58" s="27"/>
      <c r="C58" s="342"/>
      <c r="D58" s="342"/>
      <c r="E58" s="342"/>
      <c r="F58" s="342"/>
      <c r="G58" s="30"/>
      <c r="H58" s="30"/>
      <c r="I58" s="33"/>
      <c r="J58" s="30"/>
      <c r="K58" s="19"/>
    </row>
    <row r="59" spans="1:11" ht="17.25" thickBot="1" x14ac:dyDescent="0.35">
      <c r="A59" s="26">
        <v>50</v>
      </c>
      <c r="B59" s="29"/>
      <c r="C59" s="343"/>
      <c r="D59" s="343"/>
      <c r="E59" s="343"/>
      <c r="F59" s="343"/>
      <c r="G59" s="32"/>
      <c r="H59" s="32"/>
      <c r="I59" s="35"/>
      <c r="J59" s="32"/>
      <c r="K59" s="19"/>
    </row>
  </sheetData>
  <protectedRanges>
    <protectedRange password="CC1E" sqref="A9:J9 A10:B59" name="Center Space_1"/>
  </protectedRanges>
  <mergeCells count="1">
    <mergeCell ref="A1:F1"/>
  </mergeCells>
  <dataValidations count="2">
    <dataValidation type="list" allowBlank="1" showInputMessage="1" showErrorMessage="1" sqref="G10:G59">
      <formula1>"Yes, No"</formula1>
    </dataValidation>
    <dataValidation type="list" allowBlank="1" showInputMessage="1" showErrorMessage="1" sqref="H10:H59">
      <formula1>"In, Out, Both, No"</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50"/>
  <sheetViews>
    <sheetView zoomScale="90" zoomScaleNormal="90" workbookViewId="0">
      <selection activeCell="A9" sqref="A9:A19"/>
    </sheetView>
  </sheetViews>
  <sheetFormatPr defaultColWidth="8.85546875" defaultRowHeight="15" x14ac:dyDescent="0.25"/>
  <cols>
    <col min="1" max="1" width="17.85546875" style="23" customWidth="1"/>
    <col min="2" max="2" width="18.42578125" style="23" customWidth="1"/>
    <col min="3" max="3" width="31.7109375" style="23" customWidth="1"/>
    <col min="4" max="4" width="13" style="23" customWidth="1"/>
    <col min="5" max="5" width="20.7109375" style="23" customWidth="1"/>
    <col min="6" max="6" width="20" style="23" customWidth="1"/>
    <col min="7" max="7" width="27" style="23" customWidth="1"/>
    <col min="8" max="8" width="27.28515625" style="23" customWidth="1"/>
    <col min="9" max="9" width="8.85546875" style="23"/>
    <col min="10" max="10" width="30" style="23" customWidth="1"/>
    <col min="11" max="11" width="37" style="23" customWidth="1"/>
    <col min="12" max="12" width="17.42578125" style="216" customWidth="1"/>
    <col min="13" max="13" width="36.7109375" style="23" customWidth="1"/>
    <col min="14" max="14" width="17.42578125" style="23" customWidth="1"/>
    <col min="15" max="16384" width="8.85546875" style="23"/>
  </cols>
  <sheetData>
    <row r="1" spans="1:14" s="244" customFormat="1" ht="22.15" customHeight="1" thickBot="1" x14ac:dyDescent="0.3">
      <c r="A1" s="382" t="s">
        <v>44</v>
      </c>
      <c r="B1" s="383"/>
      <c r="C1" s="384"/>
      <c r="D1" s="243"/>
      <c r="E1" s="243"/>
      <c r="F1" s="243"/>
      <c r="G1" s="243"/>
      <c r="H1" s="243"/>
      <c r="L1" s="257"/>
    </row>
    <row r="2" spans="1:14" x14ac:dyDescent="0.25">
      <c r="A2" s="209" t="s">
        <v>45</v>
      </c>
      <c r="B2" s="209"/>
      <c r="C2" s="209"/>
      <c r="D2" s="131"/>
      <c r="E2" s="131"/>
      <c r="F2" s="131"/>
      <c r="G2" s="131"/>
      <c r="H2" s="131"/>
    </row>
    <row r="3" spans="1:14" ht="21.6" customHeight="1" x14ac:dyDescent="0.25">
      <c r="A3" s="131"/>
      <c r="B3" s="131"/>
      <c r="C3" s="131"/>
      <c r="D3" s="131"/>
      <c r="E3" s="131"/>
      <c r="F3" s="131"/>
      <c r="G3" s="131"/>
      <c r="H3" s="131"/>
    </row>
    <row r="4" spans="1:14" x14ac:dyDescent="0.25">
      <c r="A4" s="131"/>
      <c r="B4" s="131"/>
      <c r="C4" s="131"/>
      <c r="D4" s="131"/>
      <c r="E4" s="131"/>
      <c r="F4" s="131"/>
      <c r="G4" s="131"/>
      <c r="H4" s="131"/>
    </row>
    <row r="5" spans="1:14" ht="15.75" thickBot="1" x14ac:dyDescent="0.3">
      <c r="A5" s="131"/>
      <c r="B5" s="131"/>
      <c r="C5" s="131"/>
      <c r="D5" s="131"/>
      <c r="E5" s="131"/>
      <c r="F5" s="131"/>
      <c r="G5" s="131"/>
      <c r="H5" s="131"/>
    </row>
    <row r="6" spans="1:14" ht="15.75" x14ac:dyDescent="0.25">
      <c r="A6" s="386" t="s">
        <v>46</v>
      </c>
      <c r="B6" s="388" t="s">
        <v>47</v>
      </c>
      <c r="C6" s="388" t="s">
        <v>48</v>
      </c>
      <c r="D6" s="388" t="s">
        <v>49</v>
      </c>
      <c r="E6" s="390" t="s">
        <v>50</v>
      </c>
      <c r="F6" s="392" t="s">
        <v>51</v>
      </c>
      <c r="G6" s="393"/>
      <c r="H6" s="394"/>
    </row>
    <row r="7" spans="1:14" ht="28.15" customHeight="1" thickBot="1" x14ac:dyDescent="0.3">
      <c r="A7" s="387"/>
      <c r="B7" s="389"/>
      <c r="C7" s="389"/>
      <c r="D7" s="389"/>
      <c r="E7" s="391"/>
      <c r="F7" s="210" t="s">
        <v>52</v>
      </c>
      <c r="G7" s="211" t="s">
        <v>53</v>
      </c>
      <c r="H7" s="212" t="s">
        <v>54</v>
      </c>
      <c r="J7" s="380" t="s">
        <v>62</v>
      </c>
      <c r="K7" s="380" t="s">
        <v>63</v>
      </c>
      <c r="L7" s="380" t="s">
        <v>66</v>
      </c>
      <c r="M7" s="380" t="s">
        <v>64</v>
      </c>
      <c r="N7" s="380" t="s">
        <v>65</v>
      </c>
    </row>
    <row r="8" spans="1:14" ht="18" customHeight="1" x14ac:dyDescent="0.25">
      <c r="A8" s="294" t="s">
        <v>55</v>
      </c>
      <c r="B8" s="213" t="s">
        <v>55</v>
      </c>
      <c r="C8" s="258"/>
      <c r="D8" s="258"/>
      <c r="E8" s="258"/>
      <c r="F8" s="258"/>
      <c r="G8" s="258"/>
      <c r="H8" s="258"/>
      <c r="J8" s="381"/>
      <c r="K8" s="381"/>
      <c r="L8" s="381"/>
      <c r="M8" s="381"/>
      <c r="N8" s="381"/>
    </row>
    <row r="9" spans="1:14" x14ac:dyDescent="0.25">
      <c r="A9" s="295" t="s">
        <v>56</v>
      </c>
      <c r="B9" s="214"/>
      <c r="C9" s="245"/>
      <c r="D9" s="245"/>
      <c r="E9" s="245"/>
      <c r="F9" s="245"/>
      <c r="G9" s="245"/>
      <c r="H9" s="245"/>
      <c r="J9" s="259">
        <f>F9-E9</f>
        <v>0</v>
      </c>
      <c r="K9" s="259">
        <f>G9-F9</f>
        <v>0</v>
      </c>
      <c r="L9" s="260">
        <f>IF(G9+F9&lt;&gt;0,((G9-F9)/F9),0)</f>
        <v>0</v>
      </c>
      <c r="M9" s="259">
        <f>H9-F9</f>
        <v>0</v>
      </c>
      <c r="N9" s="261">
        <f>IF(F9+H9&lt;&gt;0,((H9-F9)/F9),0)</f>
        <v>0</v>
      </c>
    </row>
    <row r="10" spans="1:14" x14ac:dyDescent="0.25">
      <c r="A10" s="295" t="s">
        <v>57</v>
      </c>
      <c r="B10" s="214"/>
      <c r="C10" s="245"/>
      <c r="D10" s="245"/>
      <c r="E10" s="245"/>
      <c r="F10" s="245"/>
      <c r="G10" s="245"/>
      <c r="H10" s="245"/>
      <c r="J10" s="259">
        <f t="shared" ref="J10:J13" si="0">F10-E10</f>
        <v>0</v>
      </c>
      <c r="K10" s="259">
        <f t="shared" ref="K10:K13" si="1">G10-F10</f>
        <v>0</v>
      </c>
      <c r="L10" s="260">
        <f t="shared" ref="L10:L13" si="2">IF(G10+F10&lt;&gt;0,((G10-F10)/F10),0)</f>
        <v>0</v>
      </c>
      <c r="M10" s="259">
        <f t="shared" ref="M10:M13" si="3">H10-F10</f>
        <v>0</v>
      </c>
      <c r="N10" s="261">
        <f t="shared" ref="N10:N13" si="4">IF(F10+H10&lt;&gt;0,((H10-F10)/F10),0)</f>
        <v>0</v>
      </c>
    </row>
    <row r="11" spans="1:14" x14ac:dyDescent="0.25">
      <c r="A11" s="295" t="s">
        <v>58</v>
      </c>
      <c r="B11" s="214"/>
      <c r="C11" s="245"/>
      <c r="D11" s="245"/>
      <c r="E11" s="245"/>
      <c r="F11" s="245"/>
      <c r="G11" s="245"/>
      <c r="H11" s="245"/>
      <c r="J11" s="259">
        <f t="shared" si="0"/>
        <v>0</v>
      </c>
      <c r="K11" s="259">
        <f t="shared" si="1"/>
        <v>0</v>
      </c>
      <c r="L11" s="260">
        <f t="shared" si="2"/>
        <v>0</v>
      </c>
      <c r="M11" s="259">
        <f t="shared" si="3"/>
        <v>0</v>
      </c>
      <c r="N11" s="261">
        <f t="shared" si="4"/>
        <v>0</v>
      </c>
    </row>
    <row r="12" spans="1:14" x14ac:dyDescent="0.25">
      <c r="A12" s="295" t="s">
        <v>59</v>
      </c>
      <c r="B12" s="214"/>
      <c r="C12" s="245"/>
      <c r="D12" s="245"/>
      <c r="E12" s="245"/>
      <c r="F12" s="245"/>
      <c r="G12" s="245"/>
      <c r="H12" s="245"/>
      <c r="J12" s="259">
        <f t="shared" si="0"/>
        <v>0</v>
      </c>
      <c r="K12" s="259">
        <f t="shared" si="1"/>
        <v>0</v>
      </c>
      <c r="L12" s="260">
        <f t="shared" si="2"/>
        <v>0</v>
      </c>
      <c r="M12" s="259">
        <f t="shared" si="3"/>
        <v>0</v>
      </c>
      <c r="N12" s="261">
        <f t="shared" si="4"/>
        <v>0</v>
      </c>
    </row>
    <row r="13" spans="1:14" x14ac:dyDescent="0.25">
      <c r="A13" s="295" t="s">
        <v>60</v>
      </c>
      <c r="B13" s="214"/>
      <c r="C13" s="245"/>
      <c r="D13" s="245"/>
      <c r="E13" s="245"/>
      <c r="F13" s="245"/>
      <c r="G13" s="245"/>
      <c r="H13" s="245"/>
      <c r="J13" s="259">
        <f t="shared" si="0"/>
        <v>0</v>
      </c>
      <c r="K13" s="259">
        <f t="shared" si="1"/>
        <v>0</v>
      </c>
      <c r="L13" s="260">
        <f t="shared" si="2"/>
        <v>0</v>
      </c>
      <c r="M13" s="259">
        <f t="shared" si="3"/>
        <v>0</v>
      </c>
      <c r="N13" s="261">
        <f t="shared" si="4"/>
        <v>0</v>
      </c>
    </row>
    <row r="14" spans="1:14" x14ac:dyDescent="0.25">
      <c r="A14" s="295" t="s">
        <v>261</v>
      </c>
      <c r="B14" s="214"/>
      <c r="C14" s="245"/>
      <c r="D14" s="245"/>
      <c r="E14" s="245"/>
      <c r="F14" s="245"/>
      <c r="G14" s="245"/>
      <c r="H14" s="245"/>
      <c r="J14" s="259">
        <f t="shared" ref="J14:J18" si="5">F14-E14</f>
        <v>0</v>
      </c>
      <c r="K14" s="259">
        <f t="shared" ref="K14:K18" si="6">G14-F14</f>
        <v>0</v>
      </c>
      <c r="L14" s="260">
        <f t="shared" ref="L14:L18" si="7">IF(G14+F14&lt;&gt;0,((G14-F14)/F14),0)</f>
        <v>0</v>
      </c>
      <c r="M14" s="259">
        <f t="shared" ref="M14:M18" si="8">H14-F14</f>
        <v>0</v>
      </c>
      <c r="N14" s="261">
        <f t="shared" ref="N14:N18" si="9">IF(F14+H14&lt;&gt;0,((H14-F14)/F14),0)</f>
        <v>0</v>
      </c>
    </row>
    <row r="15" spans="1:14" x14ac:dyDescent="0.25">
      <c r="A15" s="295" t="s">
        <v>262</v>
      </c>
      <c r="B15" s="214"/>
      <c r="C15" s="245"/>
      <c r="D15" s="245"/>
      <c r="E15" s="245"/>
      <c r="F15" s="245"/>
      <c r="G15" s="245"/>
      <c r="H15" s="245"/>
      <c r="J15" s="259">
        <f t="shared" si="5"/>
        <v>0</v>
      </c>
      <c r="K15" s="259">
        <f t="shared" si="6"/>
        <v>0</v>
      </c>
      <c r="L15" s="260">
        <f t="shared" si="7"/>
        <v>0</v>
      </c>
      <c r="M15" s="259">
        <f t="shared" si="8"/>
        <v>0</v>
      </c>
      <c r="N15" s="261">
        <f t="shared" si="9"/>
        <v>0</v>
      </c>
    </row>
    <row r="16" spans="1:14" x14ac:dyDescent="0.25">
      <c r="A16" s="295" t="s">
        <v>263</v>
      </c>
      <c r="B16" s="214"/>
      <c r="C16" s="245"/>
      <c r="D16" s="245"/>
      <c r="E16" s="245"/>
      <c r="F16" s="245"/>
      <c r="G16" s="245"/>
      <c r="H16" s="245"/>
      <c r="J16" s="259">
        <f t="shared" si="5"/>
        <v>0</v>
      </c>
      <c r="K16" s="259">
        <f t="shared" si="6"/>
        <v>0</v>
      </c>
      <c r="L16" s="260">
        <f t="shared" si="7"/>
        <v>0</v>
      </c>
      <c r="M16" s="259">
        <f t="shared" si="8"/>
        <v>0</v>
      </c>
      <c r="N16" s="261">
        <f t="shared" si="9"/>
        <v>0</v>
      </c>
    </row>
    <row r="17" spans="1:14" x14ac:dyDescent="0.25">
      <c r="A17" s="295" t="s">
        <v>264</v>
      </c>
      <c r="B17" s="214"/>
      <c r="C17" s="245"/>
      <c r="D17" s="245"/>
      <c r="E17" s="245"/>
      <c r="F17" s="245"/>
      <c r="G17" s="245"/>
      <c r="H17" s="245"/>
      <c r="J17" s="259">
        <f t="shared" si="5"/>
        <v>0</v>
      </c>
      <c r="K17" s="259">
        <f t="shared" si="6"/>
        <v>0</v>
      </c>
      <c r="L17" s="260">
        <f t="shared" si="7"/>
        <v>0</v>
      </c>
      <c r="M17" s="259">
        <f t="shared" si="8"/>
        <v>0</v>
      </c>
      <c r="N17" s="261">
        <f t="shared" si="9"/>
        <v>0</v>
      </c>
    </row>
    <row r="18" spans="1:14" x14ac:dyDescent="0.25">
      <c r="A18" s="295" t="s">
        <v>265</v>
      </c>
      <c r="B18" s="214"/>
      <c r="C18" s="245"/>
      <c r="D18" s="245"/>
      <c r="E18" s="245"/>
      <c r="F18" s="245"/>
      <c r="G18" s="245"/>
      <c r="H18" s="245"/>
      <c r="J18" s="259">
        <f t="shared" si="5"/>
        <v>0</v>
      </c>
      <c r="K18" s="259">
        <f t="shared" si="6"/>
        <v>0</v>
      </c>
      <c r="L18" s="260">
        <f t="shared" si="7"/>
        <v>0</v>
      </c>
      <c r="M18" s="259">
        <f t="shared" si="8"/>
        <v>0</v>
      </c>
      <c r="N18" s="261">
        <f t="shared" si="9"/>
        <v>0</v>
      </c>
    </row>
    <row r="19" spans="1:14" x14ac:dyDescent="0.25">
      <c r="A19" s="131"/>
      <c r="B19" s="131"/>
      <c r="C19" s="131"/>
      <c r="D19" s="131"/>
      <c r="E19" s="131"/>
      <c r="F19" s="131"/>
      <c r="G19" s="131"/>
      <c r="H19" s="131"/>
    </row>
    <row r="20" spans="1:14" x14ac:dyDescent="0.25">
      <c r="A20" s="215" t="s">
        <v>61</v>
      </c>
      <c r="B20" s="131"/>
      <c r="C20" s="385" t="s">
        <v>277</v>
      </c>
      <c r="D20" s="385"/>
      <c r="E20" s="385"/>
      <c r="F20" s="385"/>
      <c r="G20" s="131"/>
      <c r="H20" s="131"/>
    </row>
    <row r="21" spans="1:14" s="131" customFormat="1" x14ac:dyDescent="0.25">
      <c r="L21" s="292"/>
    </row>
    <row r="22" spans="1:14" s="131" customFormat="1" x14ac:dyDescent="0.25">
      <c r="L22" s="292"/>
    </row>
    <row r="23" spans="1:14" s="131" customFormat="1" x14ac:dyDescent="0.25">
      <c r="L23" s="292"/>
    </row>
    <row r="24" spans="1:14" s="131" customFormat="1" x14ac:dyDescent="0.25">
      <c r="L24" s="292"/>
    </row>
    <row r="25" spans="1:14" s="131" customFormat="1" x14ac:dyDescent="0.25">
      <c r="L25" s="292"/>
    </row>
    <row r="26" spans="1:14" s="131" customFormat="1" x14ac:dyDescent="0.25">
      <c r="L26" s="292"/>
    </row>
    <row r="27" spans="1:14" s="131" customFormat="1" x14ac:dyDescent="0.25">
      <c r="L27" s="292"/>
    </row>
    <row r="28" spans="1:14" s="131" customFormat="1" x14ac:dyDescent="0.25">
      <c r="L28" s="292"/>
    </row>
    <row r="29" spans="1:14" s="131" customFormat="1" x14ac:dyDescent="0.25">
      <c r="L29" s="292"/>
    </row>
    <row r="30" spans="1:14" s="131" customFormat="1" x14ac:dyDescent="0.25">
      <c r="L30" s="292"/>
    </row>
    <row r="31" spans="1:14" s="131" customFormat="1" x14ac:dyDescent="0.25">
      <c r="L31" s="292"/>
    </row>
    <row r="32" spans="1:14" s="131" customFormat="1" x14ac:dyDescent="0.25">
      <c r="L32" s="292"/>
    </row>
    <row r="33" spans="12:12" s="131" customFormat="1" x14ac:dyDescent="0.25">
      <c r="L33" s="292"/>
    </row>
    <row r="34" spans="12:12" s="131" customFormat="1" x14ac:dyDescent="0.25">
      <c r="L34" s="292"/>
    </row>
    <row r="35" spans="12:12" s="131" customFormat="1" x14ac:dyDescent="0.25">
      <c r="L35" s="292"/>
    </row>
    <row r="36" spans="12:12" s="131" customFormat="1" x14ac:dyDescent="0.25">
      <c r="L36" s="292"/>
    </row>
    <row r="37" spans="12:12" s="131" customFormat="1" x14ac:dyDescent="0.25">
      <c r="L37" s="292"/>
    </row>
    <row r="38" spans="12:12" s="131" customFormat="1" x14ac:dyDescent="0.25">
      <c r="L38" s="292"/>
    </row>
    <row r="39" spans="12:12" s="131" customFormat="1" x14ac:dyDescent="0.25">
      <c r="L39" s="292"/>
    </row>
    <row r="40" spans="12:12" s="131" customFormat="1" x14ac:dyDescent="0.25">
      <c r="L40" s="292"/>
    </row>
    <row r="41" spans="12:12" s="131" customFormat="1" x14ac:dyDescent="0.25">
      <c r="L41" s="292"/>
    </row>
    <row r="42" spans="12:12" s="131" customFormat="1" x14ac:dyDescent="0.25">
      <c r="L42" s="292"/>
    </row>
    <row r="43" spans="12:12" s="131" customFormat="1" x14ac:dyDescent="0.25">
      <c r="L43" s="292"/>
    </row>
    <row r="44" spans="12:12" s="131" customFormat="1" x14ac:dyDescent="0.25">
      <c r="L44" s="292"/>
    </row>
    <row r="45" spans="12:12" s="131" customFormat="1" x14ac:dyDescent="0.25">
      <c r="L45" s="292"/>
    </row>
    <row r="46" spans="12:12" s="131" customFormat="1" x14ac:dyDescent="0.25">
      <c r="L46" s="292"/>
    </row>
    <row r="47" spans="12:12" s="131" customFormat="1" x14ac:dyDescent="0.25">
      <c r="L47" s="292"/>
    </row>
    <row r="48" spans="12:12" s="131" customFormat="1" x14ac:dyDescent="0.25">
      <c r="L48" s="292"/>
    </row>
    <row r="49" spans="12:12" s="131" customFormat="1" x14ac:dyDescent="0.25">
      <c r="L49" s="292"/>
    </row>
    <row r="50" spans="12:12" s="131" customFormat="1" x14ac:dyDescent="0.25">
      <c r="L50" s="292"/>
    </row>
  </sheetData>
  <sheetProtection algorithmName="SHA-512" hashValue="zB1t0h0mlyg+ERDW0ix2xLhkvYi1n2UJzkNjkwzc30UBeNfqMGZbUkEz9HvOXt3OPLhmQpIooRZ0HhTEi+Z0dw==" saltValue="RMXVxqJTf5Nndr0fOj5bdA==" spinCount="100000" sheet="1" objects="1" scenarios="1" formatCells="0" formatColumns="0" formatRows="0" insertColumns="0" insertRows="0"/>
  <mergeCells count="13">
    <mergeCell ref="N7:N8"/>
    <mergeCell ref="A1:C1"/>
    <mergeCell ref="C20:F20"/>
    <mergeCell ref="J7:J8"/>
    <mergeCell ref="K7:K8"/>
    <mergeCell ref="L7:L8"/>
    <mergeCell ref="M7:M8"/>
    <mergeCell ref="A6:A7"/>
    <mergeCell ref="B6:B7"/>
    <mergeCell ref="C6:C7"/>
    <mergeCell ref="D6:D7"/>
    <mergeCell ref="E6:E7"/>
    <mergeCell ref="F6:H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J179"/>
  <sheetViews>
    <sheetView zoomScale="80" zoomScaleNormal="80" workbookViewId="0">
      <selection activeCell="A13" sqref="A13"/>
    </sheetView>
  </sheetViews>
  <sheetFormatPr defaultColWidth="8.85546875" defaultRowHeight="15" x14ac:dyDescent="0.25"/>
  <cols>
    <col min="1" max="1" width="46.140625" style="131" customWidth="1"/>
    <col min="2" max="2" width="35" style="131" customWidth="1"/>
    <col min="3" max="3" width="21.28515625" style="131" customWidth="1"/>
    <col min="4" max="4" width="19.42578125" style="131" customWidth="1"/>
    <col min="5" max="5" width="30.5703125" style="131" customWidth="1"/>
    <col min="6" max="6" width="30.7109375" style="131" customWidth="1"/>
    <col min="7" max="7" width="15.7109375" style="131" customWidth="1"/>
    <col min="8" max="8" width="11.7109375" style="131" customWidth="1"/>
    <col min="9" max="9" width="15.7109375" style="131" customWidth="1"/>
    <col min="10" max="10" width="13.5703125" style="131" customWidth="1"/>
    <col min="11" max="11" width="17.28515625" style="131" customWidth="1"/>
    <col min="12" max="12" width="19.5703125" style="131" customWidth="1"/>
    <col min="13" max="13" width="11.85546875" style="131" hidden="1" customWidth="1"/>
    <col min="14" max="15" width="9.28515625" style="131" hidden="1" customWidth="1"/>
    <col min="16" max="16" width="19.5703125" style="131" customWidth="1"/>
    <col min="17" max="17" width="11.85546875" style="131" hidden="1" customWidth="1"/>
    <col min="18" max="19" width="9.28515625" style="131" hidden="1" customWidth="1"/>
    <col min="20" max="20" width="19.5703125" style="131" customWidth="1"/>
    <col min="21" max="21" width="11.85546875" style="131" hidden="1" customWidth="1"/>
    <col min="22" max="23" width="9.42578125" style="131" hidden="1" customWidth="1"/>
    <col min="24" max="24" width="19.42578125" style="131" customWidth="1"/>
    <col min="25" max="25" width="11.85546875" style="131" hidden="1" customWidth="1"/>
    <col min="26" max="27" width="9.28515625" style="131" hidden="1" customWidth="1"/>
    <col min="28" max="28" width="19.42578125" style="131" customWidth="1"/>
    <col min="29" max="29" width="11.85546875" style="131" hidden="1" customWidth="1"/>
    <col min="30" max="30" width="8.85546875" style="131" hidden="1" customWidth="1"/>
    <col min="31" max="31" width="9.28515625" style="131" hidden="1" customWidth="1"/>
    <col min="32" max="32" width="19.5703125" style="131" customWidth="1"/>
    <col min="33" max="33" width="11.85546875" style="131" hidden="1" customWidth="1"/>
    <col min="34" max="35" width="9.28515625" style="131" hidden="1" customWidth="1"/>
    <col min="36" max="36" width="19.5703125" style="131" customWidth="1"/>
    <col min="37" max="37" width="11.85546875" style="131" hidden="1" customWidth="1"/>
    <col min="38" max="39" width="9.28515625" style="131" hidden="1" customWidth="1"/>
    <col min="40" max="40" width="19.5703125" style="131" customWidth="1"/>
    <col min="41" max="41" width="11.85546875" style="131" hidden="1" customWidth="1"/>
    <col min="42" max="43" width="9.28515625" style="131" hidden="1" customWidth="1"/>
    <col min="44" max="44" width="19.5703125" style="131" customWidth="1"/>
    <col min="45" max="45" width="11.85546875" style="131" hidden="1" customWidth="1"/>
    <col min="46" max="47" width="9.28515625" style="131" hidden="1" customWidth="1"/>
    <col min="48" max="48" width="19.5703125" style="131" customWidth="1"/>
    <col min="49" max="49" width="11.85546875" style="131" hidden="1" customWidth="1"/>
    <col min="50" max="51" width="9.28515625" style="131" hidden="1" customWidth="1"/>
    <col min="52" max="52" width="19.5703125" style="131" customWidth="1"/>
    <col min="53" max="53" width="11.85546875" style="131" hidden="1" customWidth="1"/>
    <col min="54" max="55" width="9.28515625" style="131" hidden="1" customWidth="1"/>
    <col min="56" max="56" width="8.7109375" style="131" customWidth="1"/>
    <col min="57" max="57" width="24.7109375" style="23" customWidth="1"/>
    <col min="58" max="58" width="11.7109375" style="266" customWidth="1"/>
    <col min="59" max="59" width="30.28515625" style="266" customWidth="1"/>
    <col min="60" max="61" width="8.85546875" style="23"/>
    <col min="62" max="62" width="0" style="23" hidden="1" customWidth="1"/>
    <col min="63" max="16384" width="8.85546875" style="23"/>
  </cols>
  <sheetData>
    <row r="1" spans="1:62" ht="61.9" customHeight="1" thickBot="1" x14ac:dyDescent="0.3">
      <c r="A1" s="398" t="s">
        <v>67</v>
      </c>
      <c r="B1" s="399"/>
      <c r="C1" s="400"/>
      <c r="E1" s="461" t="s">
        <v>71</v>
      </c>
      <c r="F1" s="462"/>
      <c r="G1" s="461" t="s">
        <v>72</v>
      </c>
      <c r="H1" s="462"/>
      <c r="I1" s="461" t="s">
        <v>73</v>
      </c>
      <c r="J1" s="462"/>
    </row>
    <row r="2" spans="1:62" ht="18.600000000000001" customHeight="1" thickBot="1" x14ac:dyDescent="0.3">
      <c r="A2" s="466" t="s">
        <v>68</v>
      </c>
      <c r="B2" s="466"/>
      <c r="C2" s="466"/>
      <c r="E2" s="199" t="s">
        <v>74</v>
      </c>
      <c r="F2" s="160" t="s">
        <v>75</v>
      </c>
      <c r="G2" s="463" t="s">
        <v>76</v>
      </c>
      <c r="H2" s="464"/>
      <c r="I2" s="463" t="s">
        <v>77</v>
      </c>
      <c r="J2" s="465"/>
    </row>
    <row r="3" spans="1:62" ht="1.9" customHeight="1" x14ac:dyDescent="0.25">
      <c r="E3" s="458" t="s">
        <v>78</v>
      </c>
      <c r="F3" s="450">
        <v>0</v>
      </c>
      <c r="G3" s="452">
        <v>0</v>
      </c>
      <c r="H3" s="453"/>
      <c r="I3" s="450">
        <v>0</v>
      </c>
      <c r="J3" s="456"/>
    </row>
    <row r="4" spans="1:62" s="244" customFormat="1" ht="18.600000000000001" customHeight="1" x14ac:dyDescent="0.25">
      <c r="A4" s="284" t="s">
        <v>69</v>
      </c>
      <c r="B4" s="284"/>
      <c r="C4" s="243"/>
      <c r="D4" s="243"/>
      <c r="E4" s="459"/>
      <c r="F4" s="451"/>
      <c r="G4" s="454"/>
      <c r="H4" s="455"/>
      <c r="I4" s="451"/>
      <c r="J4" s="457"/>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F4" s="267"/>
      <c r="BG4" s="267"/>
      <c r="BJ4" s="43" t="s">
        <v>108</v>
      </c>
    </row>
    <row r="5" spans="1:62" s="244" customFormat="1" ht="18.600000000000001" customHeight="1" x14ac:dyDescent="0.25">
      <c r="A5" s="284" t="s">
        <v>122</v>
      </c>
      <c r="B5" s="284"/>
      <c r="C5" s="243"/>
      <c r="D5" s="243"/>
      <c r="E5" s="200" t="s">
        <v>79</v>
      </c>
      <c r="F5" s="238">
        <v>0</v>
      </c>
      <c r="G5" s="451">
        <v>0</v>
      </c>
      <c r="H5" s="451"/>
      <c r="I5" s="451">
        <v>0</v>
      </c>
      <c r="J5" s="457"/>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F5" s="267"/>
      <c r="BG5" s="267"/>
      <c r="BJ5" s="43" t="s">
        <v>109</v>
      </c>
    </row>
    <row r="6" spans="1:62" s="244" customFormat="1" ht="18.600000000000001" customHeight="1" x14ac:dyDescent="0.25">
      <c r="A6" s="285" t="s">
        <v>121</v>
      </c>
      <c r="B6" s="285"/>
      <c r="C6" s="243"/>
      <c r="D6" s="243"/>
      <c r="E6" s="200" t="s">
        <v>81</v>
      </c>
      <c r="F6" s="238">
        <v>0</v>
      </c>
      <c r="G6" s="451">
        <v>0</v>
      </c>
      <c r="H6" s="451"/>
      <c r="I6" s="451">
        <v>0</v>
      </c>
      <c r="J6" s="457"/>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F6" s="267"/>
      <c r="BG6" s="267"/>
      <c r="BJ6" s="43" t="s">
        <v>110</v>
      </c>
    </row>
    <row r="7" spans="1:62" s="244" customFormat="1" ht="18.600000000000001" customHeight="1" thickBot="1" x14ac:dyDescent="0.3">
      <c r="A7" s="460" t="s">
        <v>70</v>
      </c>
      <c r="B7" s="460"/>
      <c r="C7" s="243"/>
      <c r="D7" s="243"/>
      <c r="E7" s="201" t="s">
        <v>80</v>
      </c>
      <c r="F7" s="239">
        <v>0</v>
      </c>
      <c r="G7" s="448">
        <v>0</v>
      </c>
      <c r="H7" s="448"/>
      <c r="I7" s="448">
        <v>0</v>
      </c>
      <c r="J7" s="449"/>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F7" s="267"/>
      <c r="BG7" s="267"/>
      <c r="BJ7" s="43" t="s">
        <v>111</v>
      </c>
    </row>
    <row r="8" spans="1:62" ht="3" customHeight="1" thickBot="1" x14ac:dyDescent="0.3"/>
    <row r="9" spans="1:62" ht="15.75" thickBot="1" x14ac:dyDescent="0.3">
      <c r="A9" s="441" t="str">
        <f>IF('General Information'!B7=0, "Please Enter Start Date On General Information Sheet", "Year 1: "&amp;TEXT('General Information'!B7,"mm/dd/yy")&amp;" to "&amp;TEXT('General Information'!B8-365, "mm/dd/yy"))</f>
        <v>Please Enter Start Date On General Information Sheet</v>
      </c>
      <c r="B9" s="442"/>
      <c r="C9" s="443"/>
    </row>
    <row r="10" spans="1:62" ht="35.450000000000003" customHeight="1" x14ac:dyDescent="0.25">
      <c r="A10" s="446" t="s">
        <v>84</v>
      </c>
      <c r="B10" s="446" t="s">
        <v>85</v>
      </c>
      <c r="C10" s="446" t="s">
        <v>86</v>
      </c>
      <c r="D10" s="446" t="s">
        <v>87</v>
      </c>
      <c r="E10" s="446" t="s">
        <v>88</v>
      </c>
      <c r="F10" s="418" t="s">
        <v>89</v>
      </c>
      <c r="G10" s="416" t="s">
        <v>90</v>
      </c>
      <c r="H10" s="444" t="s">
        <v>91</v>
      </c>
      <c r="I10" s="418" t="s">
        <v>92</v>
      </c>
      <c r="J10" s="418" t="s">
        <v>93</v>
      </c>
      <c r="K10" s="426" t="s">
        <v>94</v>
      </c>
      <c r="L10" s="402" t="s">
        <v>95</v>
      </c>
      <c r="M10" s="403"/>
      <c r="N10" s="403"/>
      <c r="O10" s="404"/>
      <c r="P10" s="402" t="s">
        <v>96</v>
      </c>
      <c r="Q10" s="403"/>
      <c r="R10" s="403"/>
      <c r="S10" s="404"/>
      <c r="T10" s="402" t="s">
        <v>97</v>
      </c>
      <c r="U10" s="403"/>
      <c r="V10" s="403"/>
      <c r="W10" s="404"/>
      <c r="X10" s="402" t="s">
        <v>99</v>
      </c>
      <c r="Y10" s="403"/>
      <c r="Z10" s="403"/>
      <c r="AA10" s="404"/>
      <c r="AB10" s="402" t="s">
        <v>100</v>
      </c>
      <c r="AC10" s="403"/>
      <c r="AD10" s="403"/>
      <c r="AE10" s="404"/>
      <c r="AF10" s="402" t="s">
        <v>102</v>
      </c>
      <c r="AG10" s="403"/>
      <c r="AH10" s="403"/>
      <c r="AI10" s="404"/>
      <c r="AJ10" s="402" t="s">
        <v>266</v>
      </c>
      <c r="AK10" s="403"/>
      <c r="AL10" s="403"/>
      <c r="AM10" s="404"/>
      <c r="AN10" s="402" t="s">
        <v>267</v>
      </c>
      <c r="AO10" s="403"/>
      <c r="AP10" s="403"/>
      <c r="AQ10" s="404"/>
      <c r="AR10" s="402" t="s">
        <v>268</v>
      </c>
      <c r="AS10" s="403"/>
      <c r="AT10" s="403"/>
      <c r="AU10" s="404"/>
      <c r="AV10" s="402" t="s">
        <v>269</v>
      </c>
      <c r="AW10" s="403"/>
      <c r="AX10" s="403"/>
      <c r="AY10" s="404"/>
      <c r="AZ10" s="402" t="s">
        <v>270</v>
      </c>
      <c r="BA10" s="403"/>
      <c r="BB10" s="403"/>
      <c r="BC10" s="404"/>
      <c r="BE10" s="240" t="s">
        <v>112</v>
      </c>
      <c r="BF10" s="420" t="s">
        <v>114</v>
      </c>
      <c r="BG10" s="420" t="s">
        <v>115</v>
      </c>
    </row>
    <row r="11" spans="1:62" ht="33.6" customHeight="1" thickBot="1" x14ac:dyDescent="0.3">
      <c r="A11" s="447"/>
      <c r="B11" s="447"/>
      <c r="C11" s="447"/>
      <c r="D11" s="447"/>
      <c r="E11" s="447"/>
      <c r="F11" s="419"/>
      <c r="G11" s="417"/>
      <c r="H11" s="445"/>
      <c r="I11" s="419"/>
      <c r="J11" s="419"/>
      <c r="K11" s="427"/>
      <c r="L11" s="423" t="str">
        <f>IF(Usage!$B$8=0, "", Usage!$B$8)</f>
        <v>Center Overhead</v>
      </c>
      <c r="M11" s="424"/>
      <c r="N11" s="424"/>
      <c r="O11" s="425"/>
      <c r="P11" s="423" t="str">
        <f>IF(Usage!$B$9=0, "", Usage!$B$9)</f>
        <v/>
      </c>
      <c r="Q11" s="424"/>
      <c r="R11" s="424"/>
      <c r="S11" s="425"/>
      <c r="T11" s="423" t="str">
        <f>IF(Usage!$B$10=0, "", Usage!$B$10)</f>
        <v/>
      </c>
      <c r="U11" s="424"/>
      <c r="V11" s="424"/>
      <c r="W11" s="425"/>
      <c r="X11" s="423" t="str">
        <f>IF(Usage!$B$11=0, "", Usage!$B$11)</f>
        <v/>
      </c>
      <c r="Y11" s="424"/>
      <c r="Z11" s="424"/>
      <c r="AA11" s="425"/>
      <c r="AB11" s="423" t="str">
        <f>IF(Usage!$B$12=0, "", Usage!$B$12)</f>
        <v/>
      </c>
      <c r="AC11" s="424"/>
      <c r="AD11" s="424"/>
      <c r="AE11" s="425"/>
      <c r="AF11" s="423" t="str">
        <f>IF(Usage!$B$13=0, "", Usage!$B$13)</f>
        <v/>
      </c>
      <c r="AG11" s="424"/>
      <c r="AH11" s="424"/>
      <c r="AI11" s="425"/>
      <c r="AJ11" s="423" t="str">
        <f>IF(Usage!$B$14=0, "", Usage!$B$14)</f>
        <v/>
      </c>
      <c r="AK11" s="424"/>
      <c r="AL11" s="424"/>
      <c r="AM11" s="425"/>
      <c r="AN11" s="423" t="str">
        <f>IF(Usage!$B$15=0, "", Usage!$B$15)</f>
        <v/>
      </c>
      <c r="AO11" s="424"/>
      <c r="AP11" s="424"/>
      <c r="AQ11" s="425"/>
      <c r="AR11" s="423" t="str">
        <f>IF(Usage!$B$16=0, "", Usage!$B$16)</f>
        <v/>
      </c>
      <c r="AS11" s="424"/>
      <c r="AT11" s="424"/>
      <c r="AU11" s="425"/>
      <c r="AV11" s="423" t="str">
        <f>IF(Usage!$B$17=0, "", Usage!$B$17)</f>
        <v/>
      </c>
      <c r="AW11" s="424"/>
      <c r="AX11" s="424"/>
      <c r="AY11" s="425"/>
      <c r="AZ11" s="423" t="str">
        <f>IF(Usage!$B$18=0, "", Usage!$B$18)</f>
        <v/>
      </c>
      <c r="BA11" s="424"/>
      <c r="BB11" s="424"/>
      <c r="BC11" s="425"/>
      <c r="BD11" s="262"/>
      <c r="BE11" s="428" t="s">
        <v>113</v>
      </c>
      <c r="BF11" s="421"/>
      <c r="BG11" s="421"/>
    </row>
    <row r="12" spans="1:62" ht="18" customHeight="1" x14ac:dyDescent="0.25">
      <c r="A12" s="430" t="s">
        <v>103</v>
      </c>
      <c r="B12" s="430"/>
      <c r="C12" s="430"/>
      <c r="D12" s="430"/>
      <c r="E12" s="430"/>
      <c r="F12" s="430"/>
      <c r="G12" s="430"/>
      <c r="H12" s="430"/>
      <c r="I12" s="430"/>
      <c r="J12" s="430"/>
      <c r="L12" s="310" t="s">
        <v>104</v>
      </c>
      <c r="M12" s="311" t="s">
        <v>105</v>
      </c>
      <c r="N12" s="311" t="s">
        <v>106</v>
      </c>
      <c r="O12" s="312" t="s">
        <v>107</v>
      </c>
      <c r="P12" s="310" t="s">
        <v>104</v>
      </c>
      <c r="Q12" s="311" t="s">
        <v>105</v>
      </c>
      <c r="R12" s="311" t="s">
        <v>106</v>
      </c>
      <c r="S12" s="312" t="s">
        <v>107</v>
      </c>
      <c r="T12" s="310" t="s">
        <v>104</v>
      </c>
      <c r="U12" s="311" t="s">
        <v>105</v>
      </c>
      <c r="V12" s="311" t="s">
        <v>106</v>
      </c>
      <c r="W12" s="312" t="s">
        <v>107</v>
      </c>
      <c r="X12" s="310" t="s">
        <v>104</v>
      </c>
      <c r="Y12" s="311" t="s">
        <v>105</v>
      </c>
      <c r="Z12" s="311" t="s">
        <v>106</v>
      </c>
      <c r="AA12" s="312" t="s">
        <v>107</v>
      </c>
      <c r="AB12" s="310" t="s">
        <v>104</v>
      </c>
      <c r="AC12" s="311" t="s">
        <v>105</v>
      </c>
      <c r="AD12" s="311" t="s">
        <v>106</v>
      </c>
      <c r="AE12" s="312" t="s">
        <v>107</v>
      </c>
      <c r="AF12" s="310" t="s">
        <v>104</v>
      </c>
      <c r="AG12" s="311" t="s">
        <v>105</v>
      </c>
      <c r="AH12" s="311" t="s">
        <v>106</v>
      </c>
      <c r="AI12" s="312" t="s">
        <v>107</v>
      </c>
      <c r="AJ12" s="310" t="s">
        <v>104</v>
      </c>
      <c r="AK12" s="311" t="s">
        <v>105</v>
      </c>
      <c r="AL12" s="311" t="s">
        <v>106</v>
      </c>
      <c r="AM12" s="312" t="s">
        <v>107</v>
      </c>
      <c r="AN12" s="310" t="s">
        <v>104</v>
      </c>
      <c r="AO12" s="311" t="s">
        <v>105</v>
      </c>
      <c r="AP12" s="311" t="s">
        <v>106</v>
      </c>
      <c r="AQ12" s="312" t="s">
        <v>107</v>
      </c>
      <c r="AR12" s="310" t="s">
        <v>104</v>
      </c>
      <c r="AS12" s="311" t="s">
        <v>105</v>
      </c>
      <c r="AT12" s="311" t="s">
        <v>106</v>
      </c>
      <c r="AU12" s="312" t="s">
        <v>107</v>
      </c>
      <c r="AV12" s="310" t="s">
        <v>104</v>
      </c>
      <c r="AW12" s="311" t="s">
        <v>105</v>
      </c>
      <c r="AX12" s="311" t="s">
        <v>106</v>
      </c>
      <c r="AY12" s="312" t="s">
        <v>107</v>
      </c>
      <c r="AZ12" s="310" t="s">
        <v>104</v>
      </c>
      <c r="BA12" s="311" t="s">
        <v>105</v>
      </c>
      <c r="BB12" s="311" t="s">
        <v>106</v>
      </c>
      <c r="BC12" s="312" t="s">
        <v>107</v>
      </c>
      <c r="BE12" s="429"/>
      <c r="BF12" s="422"/>
      <c r="BG12" s="422"/>
    </row>
    <row r="13" spans="1:62" ht="14.45" customHeight="1" x14ac:dyDescent="0.25">
      <c r="A13" s="245"/>
      <c r="B13" s="246"/>
      <c r="C13" s="246"/>
      <c r="D13" s="245"/>
      <c r="E13" s="245"/>
      <c r="F13" s="296">
        <f>E13*12</f>
        <v>0</v>
      </c>
      <c r="G13" s="297">
        <f>IF(C13="",0,IF(C13="01-60", $G$5, IF(C13="01-70",$G$3,IF(C13="01-10", $G$6, IF(C13="01-80", $G$7)))))</f>
        <v>0</v>
      </c>
      <c r="H13" s="298">
        <v>0</v>
      </c>
      <c r="I13" s="296">
        <f>F13*H13</f>
        <v>0</v>
      </c>
      <c r="J13" s="296">
        <f>F13*G13*H13</f>
        <v>0</v>
      </c>
      <c r="K13" s="299">
        <f>F13*(1+G13)*H13</f>
        <v>0</v>
      </c>
      <c r="L13" s="300">
        <v>0</v>
      </c>
      <c r="M13" s="301">
        <f>$K13*L13</f>
        <v>0</v>
      </c>
      <c r="N13" s="301">
        <f>$I13*L13</f>
        <v>0</v>
      </c>
      <c r="O13" s="302">
        <f>$J13*L13</f>
        <v>0</v>
      </c>
      <c r="P13" s="300">
        <v>0</v>
      </c>
      <c r="Q13" s="301">
        <f>$K13*P13</f>
        <v>0</v>
      </c>
      <c r="R13" s="301">
        <f>$I13*P13</f>
        <v>0</v>
      </c>
      <c r="S13" s="302">
        <f>$J13*P13</f>
        <v>0</v>
      </c>
      <c r="T13" s="300">
        <v>0</v>
      </c>
      <c r="U13" s="301">
        <f>$K13*T13</f>
        <v>0</v>
      </c>
      <c r="V13" s="301">
        <f>$I13*T13</f>
        <v>0</v>
      </c>
      <c r="W13" s="302">
        <f>$J13*T13</f>
        <v>0</v>
      </c>
      <c r="X13" s="300">
        <v>0</v>
      </c>
      <c r="Y13" s="301">
        <f>$K13*X13</f>
        <v>0</v>
      </c>
      <c r="Z13" s="301">
        <f>$I13*X13</f>
        <v>0</v>
      </c>
      <c r="AA13" s="302">
        <f>$J13*X13</f>
        <v>0</v>
      </c>
      <c r="AB13" s="300">
        <v>0</v>
      </c>
      <c r="AC13" s="301">
        <f>$K13*AB13</f>
        <v>0</v>
      </c>
      <c r="AD13" s="301">
        <f>$I13*AB13</f>
        <v>0</v>
      </c>
      <c r="AE13" s="302">
        <f>$J13*AB13</f>
        <v>0</v>
      </c>
      <c r="AF13" s="300">
        <v>0</v>
      </c>
      <c r="AG13" s="301">
        <f>$K13*AF13</f>
        <v>0</v>
      </c>
      <c r="AH13" s="301">
        <f>$I13*AF13</f>
        <v>0</v>
      </c>
      <c r="AI13" s="302">
        <f>$J13*AF13</f>
        <v>0</v>
      </c>
      <c r="AJ13" s="300">
        <v>0</v>
      </c>
      <c r="AK13" s="301">
        <f>$K13*AJ13</f>
        <v>0</v>
      </c>
      <c r="AL13" s="301">
        <f>$I13*AJ13</f>
        <v>0</v>
      </c>
      <c r="AM13" s="302">
        <f>$J13*AJ13</f>
        <v>0</v>
      </c>
      <c r="AN13" s="300">
        <v>0</v>
      </c>
      <c r="AO13" s="301">
        <f>$K13*AN13</f>
        <v>0</v>
      </c>
      <c r="AP13" s="301">
        <f>$I13*AN13</f>
        <v>0</v>
      </c>
      <c r="AQ13" s="302">
        <f>$J13*AN13</f>
        <v>0</v>
      </c>
      <c r="AR13" s="300">
        <v>0</v>
      </c>
      <c r="AS13" s="301">
        <f>$K13*AR13</f>
        <v>0</v>
      </c>
      <c r="AT13" s="301">
        <f>$I13*AR13</f>
        <v>0</v>
      </c>
      <c r="AU13" s="302">
        <f>$J13*AR13</f>
        <v>0</v>
      </c>
      <c r="AV13" s="300">
        <v>0</v>
      </c>
      <c r="AW13" s="301">
        <f>$K13*AV13</f>
        <v>0</v>
      </c>
      <c r="AX13" s="301">
        <f>$I13*AV13</f>
        <v>0</v>
      </c>
      <c r="AY13" s="302">
        <f>$J13*AV13</f>
        <v>0</v>
      </c>
      <c r="AZ13" s="300">
        <v>0</v>
      </c>
      <c r="BA13" s="301">
        <f>$K13*AZ13</f>
        <v>0</v>
      </c>
      <c r="BB13" s="301">
        <f>$I13*AZ13</f>
        <v>0</v>
      </c>
      <c r="BC13" s="302">
        <f>$J13*AZ13</f>
        <v>0</v>
      </c>
      <c r="BE13" s="303">
        <f>L13+P13+T13+X13+AB13+AF13+AJ13+AN13+AR13+AV13+AZ13</f>
        <v>0</v>
      </c>
      <c r="BF13" s="304">
        <f>M13+Q13+U13+Y13+AC13+AG13+AK13+AO13+AS13+AW13+BA13</f>
        <v>0</v>
      </c>
      <c r="BG13" s="304">
        <f t="shared" ref="BG13:BG43" si="0">BF13-K13</f>
        <v>0</v>
      </c>
    </row>
    <row r="14" spans="1:62" x14ac:dyDescent="0.25">
      <c r="A14" s="245"/>
      <c r="B14" s="246"/>
      <c r="C14" s="246"/>
      <c r="D14" s="245"/>
      <c r="E14" s="245"/>
      <c r="F14" s="296">
        <f>E14*12</f>
        <v>0</v>
      </c>
      <c r="G14" s="297">
        <f>IF(C14="",0,IF(C14="01-60", $G$5, IF(C14="01-70",$G$3,IF(C14="01-10", $G$6, IF(C14="01-80", $G$7)))))</f>
        <v>0</v>
      </c>
      <c r="H14" s="298">
        <v>0</v>
      </c>
      <c r="I14" s="296">
        <f>F14*H14</f>
        <v>0</v>
      </c>
      <c r="J14" s="296">
        <f>F14*G14*H14</f>
        <v>0</v>
      </c>
      <c r="K14" s="299">
        <f>F14*(1+G14)*H14</f>
        <v>0</v>
      </c>
      <c r="L14" s="300">
        <v>0</v>
      </c>
      <c r="M14" s="301">
        <f>$K14*L14</f>
        <v>0</v>
      </c>
      <c r="N14" s="301">
        <f>$I14*L14</f>
        <v>0</v>
      </c>
      <c r="O14" s="302">
        <f>$J14*L14</f>
        <v>0</v>
      </c>
      <c r="P14" s="300">
        <v>0</v>
      </c>
      <c r="Q14" s="301">
        <f>$K14*P14</f>
        <v>0</v>
      </c>
      <c r="R14" s="301">
        <f>$I14*P14</f>
        <v>0</v>
      </c>
      <c r="S14" s="302">
        <f>$J14*P14</f>
        <v>0</v>
      </c>
      <c r="T14" s="300">
        <v>0</v>
      </c>
      <c r="U14" s="301">
        <f>$K14*T14</f>
        <v>0</v>
      </c>
      <c r="V14" s="301">
        <f>$I14*T14</f>
        <v>0</v>
      </c>
      <c r="W14" s="302">
        <f>$J14*T14</f>
        <v>0</v>
      </c>
      <c r="X14" s="300">
        <v>0</v>
      </c>
      <c r="Y14" s="301">
        <f>$K14*X14</f>
        <v>0</v>
      </c>
      <c r="Z14" s="301">
        <f>$I14*X14</f>
        <v>0</v>
      </c>
      <c r="AA14" s="302">
        <f>$J14*X14</f>
        <v>0</v>
      </c>
      <c r="AB14" s="300">
        <v>0</v>
      </c>
      <c r="AC14" s="301">
        <f>$K14*AB14</f>
        <v>0</v>
      </c>
      <c r="AD14" s="301">
        <f>$I14*AB14</f>
        <v>0</v>
      </c>
      <c r="AE14" s="302">
        <f>$J14*AB14</f>
        <v>0</v>
      </c>
      <c r="AF14" s="300">
        <v>0</v>
      </c>
      <c r="AG14" s="301">
        <f>$K14*AF14</f>
        <v>0</v>
      </c>
      <c r="AH14" s="301">
        <f>$I14*AF14</f>
        <v>0</v>
      </c>
      <c r="AI14" s="302">
        <f>$J14*AF14</f>
        <v>0</v>
      </c>
      <c r="AJ14" s="300">
        <v>0</v>
      </c>
      <c r="AK14" s="301">
        <f>$K14*AJ14</f>
        <v>0</v>
      </c>
      <c r="AL14" s="301">
        <f>$I14*AJ14</f>
        <v>0</v>
      </c>
      <c r="AM14" s="302">
        <f>$J14*AJ14</f>
        <v>0</v>
      </c>
      <c r="AN14" s="300">
        <v>0</v>
      </c>
      <c r="AO14" s="301">
        <f>$K14*AN14</f>
        <v>0</v>
      </c>
      <c r="AP14" s="301">
        <f>$I14*AN14</f>
        <v>0</v>
      </c>
      <c r="AQ14" s="302">
        <f>$J14*AN14</f>
        <v>0</v>
      </c>
      <c r="AR14" s="300">
        <v>0</v>
      </c>
      <c r="AS14" s="301">
        <f>$K14*AR14</f>
        <v>0</v>
      </c>
      <c r="AT14" s="301">
        <f>$I14*AR14</f>
        <v>0</v>
      </c>
      <c r="AU14" s="302">
        <f>$J14*AR14</f>
        <v>0</v>
      </c>
      <c r="AV14" s="300">
        <v>0</v>
      </c>
      <c r="AW14" s="301">
        <f>$K14*AV14</f>
        <v>0</v>
      </c>
      <c r="AX14" s="301">
        <f>$I14*AV14</f>
        <v>0</v>
      </c>
      <c r="AY14" s="302">
        <f>$J14*AV14</f>
        <v>0</v>
      </c>
      <c r="AZ14" s="300">
        <v>0</v>
      </c>
      <c r="BA14" s="301">
        <f>$K14*AZ14</f>
        <v>0</v>
      </c>
      <c r="BB14" s="301">
        <f>$I14*AZ14</f>
        <v>0</v>
      </c>
      <c r="BC14" s="302">
        <f>$J14*AZ14</f>
        <v>0</v>
      </c>
      <c r="BE14" s="303">
        <f t="shared" ref="BE14:BE42" si="1">L14+P14+T14+X14+AB14+AF14+AJ14+AN14+AR14+AV14+AZ14</f>
        <v>0</v>
      </c>
      <c r="BF14" s="304">
        <f t="shared" ref="BF14:BF43" si="2">M14+Q14+U14+Y14+AC14+AG14+AK14+AO14+AS14+AW14+BA14</f>
        <v>0</v>
      </c>
      <c r="BG14" s="304">
        <f t="shared" si="0"/>
        <v>0</v>
      </c>
    </row>
    <row r="15" spans="1:62" x14ac:dyDescent="0.25">
      <c r="A15" s="245"/>
      <c r="B15" s="246"/>
      <c r="C15" s="246"/>
      <c r="D15" s="245"/>
      <c r="E15" s="245"/>
      <c r="F15" s="296">
        <f t="shared" ref="F15:F43" si="3">E15*12</f>
        <v>0</v>
      </c>
      <c r="G15" s="297">
        <f t="shared" ref="G15:G41" si="4">IF(C15="",0,IF(C15="01-60", $G$5, IF(C15="01-70",$G$3,IF(C15="01-10", $G$6, IF(C15="01-80", $G$7)))))</f>
        <v>0</v>
      </c>
      <c r="H15" s="298">
        <v>0</v>
      </c>
      <c r="I15" s="296">
        <f t="shared" ref="I15:I41" si="5">F15*H15</f>
        <v>0</v>
      </c>
      <c r="J15" s="296">
        <f t="shared" ref="J15:J41" si="6">F15*G15*H15</f>
        <v>0</v>
      </c>
      <c r="K15" s="299">
        <f t="shared" ref="K15:K41" si="7">F15*(1+G15)*H15</f>
        <v>0</v>
      </c>
      <c r="L15" s="300">
        <v>0</v>
      </c>
      <c r="M15" s="301">
        <f t="shared" ref="M15:M43" si="8">$K15*L15</f>
        <v>0</v>
      </c>
      <c r="N15" s="301">
        <f t="shared" ref="N15:N41" si="9">$I15*L15</f>
        <v>0</v>
      </c>
      <c r="O15" s="302">
        <f t="shared" ref="O15:O41" si="10">$J15*L15</f>
        <v>0</v>
      </c>
      <c r="P15" s="300">
        <v>0</v>
      </c>
      <c r="Q15" s="301">
        <f t="shared" ref="Q15:Q43" si="11">$K15*P15</f>
        <v>0</v>
      </c>
      <c r="R15" s="301">
        <f t="shared" ref="R15:R41" si="12">$I15*P15</f>
        <v>0</v>
      </c>
      <c r="S15" s="302">
        <f t="shared" ref="S15:S41" si="13">$J15*P15</f>
        <v>0</v>
      </c>
      <c r="T15" s="300">
        <v>0</v>
      </c>
      <c r="U15" s="301">
        <f t="shared" ref="U15:U43" si="14">$K15*T15</f>
        <v>0</v>
      </c>
      <c r="V15" s="301">
        <f t="shared" ref="V15:V41" si="15">$I15*T15</f>
        <v>0</v>
      </c>
      <c r="W15" s="302">
        <f t="shared" ref="W15:W41" si="16">$J15*T15</f>
        <v>0</v>
      </c>
      <c r="X15" s="300">
        <v>0</v>
      </c>
      <c r="Y15" s="301">
        <f t="shared" ref="Y15:Y43" si="17">$K15*X15</f>
        <v>0</v>
      </c>
      <c r="Z15" s="301">
        <f t="shared" ref="Z15:Z41" si="18">$I15*X15</f>
        <v>0</v>
      </c>
      <c r="AA15" s="302">
        <f t="shared" ref="AA15:AA41" si="19">$J15*X15</f>
        <v>0</v>
      </c>
      <c r="AB15" s="300">
        <v>0</v>
      </c>
      <c r="AC15" s="301">
        <f t="shared" ref="AC15:AC43" si="20">$K15*AB15</f>
        <v>0</v>
      </c>
      <c r="AD15" s="301">
        <f t="shared" ref="AD15:AD41" si="21">$I15*AB15</f>
        <v>0</v>
      </c>
      <c r="AE15" s="302">
        <f t="shared" ref="AE15:AE41" si="22">$J15*AB15</f>
        <v>0</v>
      </c>
      <c r="AF15" s="300">
        <v>0</v>
      </c>
      <c r="AG15" s="301">
        <f t="shared" ref="AG15:AG43" si="23">$K15*AF15</f>
        <v>0</v>
      </c>
      <c r="AH15" s="301">
        <f t="shared" ref="AH15:AH41" si="24">$I15*AF15</f>
        <v>0</v>
      </c>
      <c r="AI15" s="302">
        <f t="shared" ref="AI15:AI41" si="25">$J15*AF15</f>
        <v>0</v>
      </c>
      <c r="AJ15" s="300">
        <v>0</v>
      </c>
      <c r="AK15" s="301">
        <f t="shared" ref="AK15:AK43" si="26">$K15*AJ15</f>
        <v>0</v>
      </c>
      <c r="AL15" s="301">
        <f t="shared" ref="AL15:AL43" si="27">$I15*AJ15</f>
        <v>0</v>
      </c>
      <c r="AM15" s="302">
        <f t="shared" ref="AM15:AM43" si="28">$J15*AJ15</f>
        <v>0</v>
      </c>
      <c r="AN15" s="300">
        <v>0</v>
      </c>
      <c r="AO15" s="301">
        <f t="shared" ref="AO15:AO43" si="29">$K15*AN15</f>
        <v>0</v>
      </c>
      <c r="AP15" s="301">
        <f t="shared" ref="AP15:AP43" si="30">$I15*AN15</f>
        <v>0</v>
      </c>
      <c r="AQ15" s="302">
        <f t="shared" ref="AQ15:AQ43" si="31">$J15*AN15</f>
        <v>0</v>
      </c>
      <c r="AR15" s="300">
        <v>0</v>
      </c>
      <c r="AS15" s="301">
        <f t="shared" ref="AS15:AS43" si="32">$K15*AR15</f>
        <v>0</v>
      </c>
      <c r="AT15" s="301">
        <f t="shared" ref="AT15:AT43" si="33">$I15*AR15</f>
        <v>0</v>
      </c>
      <c r="AU15" s="302">
        <f t="shared" ref="AU15:AU43" si="34">$J15*AR15</f>
        <v>0</v>
      </c>
      <c r="AV15" s="300">
        <v>0</v>
      </c>
      <c r="AW15" s="301">
        <f t="shared" ref="AW15:AW43" si="35">$K15*AV15</f>
        <v>0</v>
      </c>
      <c r="AX15" s="301">
        <f t="shared" ref="AX15:AX43" si="36">$I15*AV15</f>
        <v>0</v>
      </c>
      <c r="AY15" s="302">
        <f t="shared" ref="AY15:AY43" si="37">$J15*AV15</f>
        <v>0</v>
      </c>
      <c r="AZ15" s="300">
        <v>0</v>
      </c>
      <c r="BA15" s="301">
        <f t="shared" ref="BA15:BA43" si="38">$K15*AZ15</f>
        <v>0</v>
      </c>
      <c r="BB15" s="301">
        <f t="shared" ref="BB15:BB43" si="39">$I15*AZ15</f>
        <v>0</v>
      </c>
      <c r="BC15" s="302">
        <f t="shared" ref="BC15:BC43" si="40">$J15*AZ15</f>
        <v>0</v>
      </c>
      <c r="BE15" s="303">
        <f t="shared" si="1"/>
        <v>0</v>
      </c>
      <c r="BF15" s="304">
        <f t="shared" si="2"/>
        <v>0</v>
      </c>
      <c r="BG15" s="304">
        <f t="shared" si="0"/>
        <v>0</v>
      </c>
    </row>
    <row r="16" spans="1:62" x14ac:dyDescent="0.25">
      <c r="A16" s="245"/>
      <c r="B16" s="246"/>
      <c r="C16" s="246"/>
      <c r="D16" s="245"/>
      <c r="E16" s="245"/>
      <c r="F16" s="296">
        <f t="shared" si="3"/>
        <v>0</v>
      </c>
      <c r="G16" s="297">
        <f t="shared" si="4"/>
        <v>0</v>
      </c>
      <c r="H16" s="298">
        <v>0</v>
      </c>
      <c r="I16" s="296">
        <f t="shared" si="5"/>
        <v>0</v>
      </c>
      <c r="J16" s="296">
        <f t="shared" si="6"/>
        <v>0</v>
      </c>
      <c r="K16" s="299">
        <f t="shared" si="7"/>
        <v>0</v>
      </c>
      <c r="L16" s="300">
        <v>0</v>
      </c>
      <c r="M16" s="301">
        <f t="shared" si="8"/>
        <v>0</v>
      </c>
      <c r="N16" s="301">
        <f t="shared" si="9"/>
        <v>0</v>
      </c>
      <c r="O16" s="302">
        <f t="shared" si="10"/>
        <v>0</v>
      </c>
      <c r="P16" s="300">
        <v>0</v>
      </c>
      <c r="Q16" s="301">
        <f t="shared" si="11"/>
        <v>0</v>
      </c>
      <c r="R16" s="301">
        <f t="shared" si="12"/>
        <v>0</v>
      </c>
      <c r="S16" s="302">
        <f t="shared" si="13"/>
        <v>0</v>
      </c>
      <c r="T16" s="300">
        <v>0</v>
      </c>
      <c r="U16" s="301">
        <f t="shared" si="14"/>
        <v>0</v>
      </c>
      <c r="V16" s="301">
        <f t="shared" si="15"/>
        <v>0</v>
      </c>
      <c r="W16" s="302">
        <f t="shared" si="16"/>
        <v>0</v>
      </c>
      <c r="X16" s="300">
        <v>0</v>
      </c>
      <c r="Y16" s="301">
        <f t="shared" si="17"/>
        <v>0</v>
      </c>
      <c r="Z16" s="301">
        <f t="shared" si="18"/>
        <v>0</v>
      </c>
      <c r="AA16" s="302">
        <f t="shared" si="19"/>
        <v>0</v>
      </c>
      <c r="AB16" s="300">
        <v>0</v>
      </c>
      <c r="AC16" s="301">
        <f t="shared" si="20"/>
        <v>0</v>
      </c>
      <c r="AD16" s="301">
        <f t="shared" si="21"/>
        <v>0</v>
      </c>
      <c r="AE16" s="302">
        <f t="shared" si="22"/>
        <v>0</v>
      </c>
      <c r="AF16" s="300">
        <v>0</v>
      </c>
      <c r="AG16" s="301">
        <f t="shared" si="23"/>
        <v>0</v>
      </c>
      <c r="AH16" s="301">
        <f t="shared" si="24"/>
        <v>0</v>
      </c>
      <c r="AI16" s="302">
        <f t="shared" si="25"/>
        <v>0</v>
      </c>
      <c r="AJ16" s="300">
        <v>0</v>
      </c>
      <c r="AK16" s="301">
        <f t="shared" si="26"/>
        <v>0</v>
      </c>
      <c r="AL16" s="301">
        <f t="shared" si="27"/>
        <v>0</v>
      </c>
      <c r="AM16" s="302">
        <f t="shared" si="28"/>
        <v>0</v>
      </c>
      <c r="AN16" s="300">
        <v>0</v>
      </c>
      <c r="AO16" s="301">
        <f t="shared" si="29"/>
        <v>0</v>
      </c>
      <c r="AP16" s="301">
        <f t="shared" si="30"/>
        <v>0</v>
      </c>
      <c r="AQ16" s="302">
        <f t="shared" si="31"/>
        <v>0</v>
      </c>
      <c r="AR16" s="300">
        <v>0</v>
      </c>
      <c r="AS16" s="301">
        <f t="shared" si="32"/>
        <v>0</v>
      </c>
      <c r="AT16" s="301">
        <f t="shared" si="33"/>
        <v>0</v>
      </c>
      <c r="AU16" s="302">
        <f t="shared" si="34"/>
        <v>0</v>
      </c>
      <c r="AV16" s="300">
        <v>0</v>
      </c>
      <c r="AW16" s="301">
        <f t="shared" si="35"/>
        <v>0</v>
      </c>
      <c r="AX16" s="301">
        <f t="shared" si="36"/>
        <v>0</v>
      </c>
      <c r="AY16" s="302">
        <f t="shared" si="37"/>
        <v>0</v>
      </c>
      <c r="AZ16" s="300">
        <v>0</v>
      </c>
      <c r="BA16" s="301">
        <f t="shared" si="38"/>
        <v>0</v>
      </c>
      <c r="BB16" s="301">
        <f t="shared" si="39"/>
        <v>0</v>
      </c>
      <c r="BC16" s="302">
        <f t="shared" si="40"/>
        <v>0</v>
      </c>
      <c r="BE16" s="303">
        <f t="shared" si="1"/>
        <v>0</v>
      </c>
      <c r="BF16" s="304">
        <f t="shared" si="2"/>
        <v>0</v>
      </c>
      <c r="BG16" s="304">
        <f t="shared" si="0"/>
        <v>0</v>
      </c>
    </row>
    <row r="17" spans="1:59" x14ac:dyDescent="0.25">
      <c r="A17" s="245"/>
      <c r="B17" s="246"/>
      <c r="C17" s="246"/>
      <c r="D17" s="245"/>
      <c r="E17" s="245"/>
      <c r="F17" s="296">
        <f t="shared" si="3"/>
        <v>0</v>
      </c>
      <c r="G17" s="297">
        <f t="shared" si="4"/>
        <v>0</v>
      </c>
      <c r="H17" s="298">
        <v>0</v>
      </c>
      <c r="I17" s="296">
        <f t="shared" si="5"/>
        <v>0</v>
      </c>
      <c r="J17" s="296">
        <f t="shared" si="6"/>
        <v>0</v>
      </c>
      <c r="K17" s="299">
        <f t="shared" si="7"/>
        <v>0</v>
      </c>
      <c r="L17" s="300">
        <v>0</v>
      </c>
      <c r="M17" s="301">
        <f t="shared" si="8"/>
        <v>0</v>
      </c>
      <c r="N17" s="301">
        <f t="shared" si="9"/>
        <v>0</v>
      </c>
      <c r="O17" s="302">
        <f t="shared" si="10"/>
        <v>0</v>
      </c>
      <c r="P17" s="300">
        <v>0</v>
      </c>
      <c r="Q17" s="301">
        <f t="shared" si="11"/>
        <v>0</v>
      </c>
      <c r="R17" s="301">
        <f t="shared" si="12"/>
        <v>0</v>
      </c>
      <c r="S17" s="302">
        <f t="shared" si="13"/>
        <v>0</v>
      </c>
      <c r="T17" s="300">
        <v>0</v>
      </c>
      <c r="U17" s="301">
        <f t="shared" si="14"/>
        <v>0</v>
      </c>
      <c r="V17" s="301">
        <f t="shared" si="15"/>
        <v>0</v>
      </c>
      <c r="W17" s="302">
        <f t="shared" si="16"/>
        <v>0</v>
      </c>
      <c r="X17" s="300">
        <v>0</v>
      </c>
      <c r="Y17" s="301">
        <f t="shared" si="17"/>
        <v>0</v>
      </c>
      <c r="Z17" s="301">
        <f t="shared" si="18"/>
        <v>0</v>
      </c>
      <c r="AA17" s="302">
        <f t="shared" si="19"/>
        <v>0</v>
      </c>
      <c r="AB17" s="300">
        <v>0</v>
      </c>
      <c r="AC17" s="301">
        <f t="shared" si="20"/>
        <v>0</v>
      </c>
      <c r="AD17" s="301">
        <f t="shared" si="21"/>
        <v>0</v>
      </c>
      <c r="AE17" s="302">
        <f t="shared" si="22"/>
        <v>0</v>
      </c>
      <c r="AF17" s="300">
        <v>0</v>
      </c>
      <c r="AG17" s="301">
        <f t="shared" si="23"/>
        <v>0</v>
      </c>
      <c r="AH17" s="301">
        <f t="shared" si="24"/>
        <v>0</v>
      </c>
      <c r="AI17" s="302">
        <f t="shared" si="25"/>
        <v>0</v>
      </c>
      <c r="AJ17" s="300">
        <v>0</v>
      </c>
      <c r="AK17" s="301">
        <f t="shared" si="26"/>
        <v>0</v>
      </c>
      <c r="AL17" s="301">
        <f t="shared" si="27"/>
        <v>0</v>
      </c>
      <c r="AM17" s="302">
        <f t="shared" si="28"/>
        <v>0</v>
      </c>
      <c r="AN17" s="300">
        <v>0</v>
      </c>
      <c r="AO17" s="301">
        <f t="shared" si="29"/>
        <v>0</v>
      </c>
      <c r="AP17" s="301">
        <f t="shared" si="30"/>
        <v>0</v>
      </c>
      <c r="AQ17" s="302">
        <f t="shared" si="31"/>
        <v>0</v>
      </c>
      <c r="AR17" s="300">
        <v>0</v>
      </c>
      <c r="AS17" s="301">
        <f t="shared" si="32"/>
        <v>0</v>
      </c>
      <c r="AT17" s="301">
        <f t="shared" si="33"/>
        <v>0</v>
      </c>
      <c r="AU17" s="302">
        <f t="shared" si="34"/>
        <v>0</v>
      </c>
      <c r="AV17" s="300">
        <v>0</v>
      </c>
      <c r="AW17" s="301">
        <f t="shared" si="35"/>
        <v>0</v>
      </c>
      <c r="AX17" s="301">
        <f t="shared" si="36"/>
        <v>0</v>
      </c>
      <c r="AY17" s="302">
        <f t="shared" si="37"/>
        <v>0</v>
      </c>
      <c r="AZ17" s="300">
        <v>0</v>
      </c>
      <c r="BA17" s="301">
        <f t="shared" si="38"/>
        <v>0</v>
      </c>
      <c r="BB17" s="301">
        <f t="shared" si="39"/>
        <v>0</v>
      </c>
      <c r="BC17" s="302">
        <f t="shared" si="40"/>
        <v>0</v>
      </c>
      <c r="BE17" s="303">
        <f t="shared" si="1"/>
        <v>0</v>
      </c>
      <c r="BF17" s="304">
        <f t="shared" si="2"/>
        <v>0</v>
      </c>
      <c r="BG17" s="304">
        <f t="shared" si="0"/>
        <v>0</v>
      </c>
    </row>
    <row r="18" spans="1:59" x14ac:dyDescent="0.25">
      <c r="A18" s="245"/>
      <c r="B18" s="246"/>
      <c r="C18" s="246"/>
      <c r="D18" s="245"/>
      <c r="E18" s="245"/>
      <c r="F18" s="296">
        <f t="shared" si="3"/>
        <v>0</v>
      </c>
      <c r="G18" s="297">
        <f t="shared" si="4"/>
        <v>0</v>
      </c>
      <c r="H18" s="298">
        <v>0</v>
      </c>
      <c r="I18" s="296">
        <f t="shared" si="5"/>
        <v>0</v>
      </c>
      <c r="J18" s="296">
        <f t="shared" si="6"/>
        <v>0</v>
      </c>
      <c r="K18" s="299">
        <f t="shared" si="7"/>
        <v>0</v>
      </c>
      <c r="L18" s="300">
        <v>0</v>
      </c>
      <c r="M18" s="301">
        <f t="shared" si="8"/>
        <v>0</v>
      </c>
      <c r="N18" s="301">
        <f t="shared" si="9"/>
        <v>0</v>
      </c>
      <c r="O18" s="302">
        <f t="shared" si="10"/>
        <v>0</v>
      </c>
      <c r="P18" s="300">
        <v>0</v>
      </c>
      <c r="Q18" s="301">
        <f t="shared" si="11"/>
        <v>0</v>
      </c>
      <c r="R18" s="301">
        <f t="shared" si="12"/>
        <v>0</v>
      </c>
      <c r="S18" s="302">
        <f t="shared" si="13"/>
        <v>0</v>
      </c>
      <c r="T18" s="300">
        <v>0</v>
      </c>
      <c r="U18" s="301">
        <f t="shared" si="14"/>
        <v>0</v>
      </c>
      <c r="V18" s="301">
        <f t="shared" si="15"/>
        <v>0</v>
      </c>
      <c r="W18" s="302">
        <f t="shared" si="16"/>
        <v>0</v>
      </c>
      <c r="X18" s="300">
        <v>0</v>
      </c>
      <c r="Y18" s="301">
        <f t="shared" si="17"/>
        <v>0</v>
      </c>
      <c r="Z18" s="301">
        <f t="shared" si="18"/>
        <v>0</v>
      </c>
      <c r="AA18" s="302">
        <f t="shared" si="19"/>
        <v>0</v>
      </c>
      <c r="AB18" s="300">
        <v>0</v>
      </c>
      <c r="AC18" s="301">
        <f t="shared" si="20"/>
        <v>0</v>
      </c>
      <c r="AD18" s="301">
        <f t="shared" si="21"/>
        <v>0</v>
      </c>
      <c r="AE18" s="302">
        <f t="shared" si="22"/>
        <v>0</v>
      </c>
      <c r="AF18" s="300">
        <v>0</v>
      </c>
      <c r="AG18" s="301">
        <f t="shared" si="23"/>
        <v>0</v>
      </c>
      <c r="AH18" s="301">
        <f t="shared" si="24"/>
        <v>0</v>
      </c>
      <c r="AI18" s="302">
        <f t="shared" si="25"/>
        <v>0</v>
      </c>
      <c r="AJ18" s="300">
        <v>0</v>
      </c>
      <c r="AK18" s="301">
        <f t="shared" si="26"/>
        <v>0</v>
      </c>
      <c r="AL18" s="301">
        <f t="shared" si="27"/>
        <v>0</v>
      </c>
      <c r="AM18" s="302">
        <f t="shared" si="28"/>
        <v>0</v>
      </c>
      <c r="AN18" s="300">
        <v>0</v>
      </c>
      <c r="AO18" s="301">
        <f t="shared" si="29"/>
        <v>0</v>
      </c>
      <c r="AP18" s="301">
        <f t="shared" si="30"/>
        <v>0</v>
      </c>
      <c r="AQ18" s="302">
        <f t="shared" si="31"/>
        <v>0</v>
      </c>
      <c r="AR18" s="300">
        <v>0</v>
      </c>
      <c r="AS18" s="301">
        <f t="shared" si="32"/>
        <v>0</v>
      </c>
      <c r="AT18" s="301">
        <f t="shared" si="33"/>
        <v>0</v>
      </c>
      <c r="AU18" s="302">
        <f t="shared" si="34"/>
        <v>0</v>
      </c>
      <c r="AV18" s="300">
        <v>0</v>
      </c>
      <c r="AW18" s="301">
        <f t="shared" si="35"/>
        <v>0</v>
      </c>
      <c r="AX18" s="301">
        <f t="shared" si="36"/>
        <v>0</v>
      </c>
      <c r="AY18" s="302">
        <f t="shared" si="37"/>
        <v>0</v>
      </c>
      <c r="AZ18" s="300">
        <v>0</v>
      </c>
      <c r="BA18" s="301">
        <f t="shared" si="38"/>
        <v>0</v>
      </c>
      <c r="BB18" s="301">
        <f t="shared" si="39"/>
        <v>0</v>
      </c>
      <c r="BC18" s="302">
        <f t="shared" si="40"/>
        <v>0</v>
      </c>
      <c r="BE18" s="303">
        <f t="shared" si="1"/>
        <v>0</v>
      </c>
      <c r="BF18" s="304">
        <f t="shared" si="2"/>
        <v>0</v>
      </c>
      <c r="BG18" s="304">
        <f t="shared" si="0"/>
        <v>0</v>
      </c>
    </row>
    <row r="19" spans="1:59" x14ac:dyDescent="0.25">
      <c r="A19" s="245"/>
      <c r="B19" s="246"/>
      <c r="C19" s="246"/>
      <c r="D19" s="245"/>
      <c r="E19" s="245"/>
      <c r="F19" s="296">
        <f t="shared" si="3"/>
        <v>0</v>
      </c>
      <c r="G19" s="297">
        <f t="shared" si="4"/>
        <v>0</v>
      </c>
      <c r="H19" s="298">
        <v>0</v>
      </c>
      <c r="I19" s="296">
        <f t="shared" si="5"/>
        <v>0</v>
      </c>
      <c r="J19" s="296">
        <f t="shared" si="6"/>
        <v>0</v>
      </c>
      <c r="K19" s="299">
        <f t="shared" si="7"/>
        <v>0</v>
      </c>
      <c r="L19" s="300">
        <v>0</v>
      </c>
      <c r="M19" s="301">
        <f t="shared" si="8"/>
        <v>0</v>
      </c>
      <c r="N19" s="301">
        <f t="shared" si="9"/>
        <v>0</v>
      </c>
      <c r="O19" s="302">
        <f t="shared" si="10"/>
        <v>0</v>
      </c>
      <c r="P19" s="300">
        <v>0</v>
      </c>
      <c r="Q19" s="301">
        <f t="shared" si="11"/>
        <v>0</v>
      </c>
      <c r="R19" s="301">
        <f t="shared" si="12"/>
        <v>0</v>
      </c>
      <c r="S19" s="302">
        <f t="shared" si="13"/>
        <v>0</v>
      </c>
      <c r="T19" s="300">
        <v>0</v>
      </c>
      <c r="U19" s="301">
        <f t="shared" si="14"/>
        <v>0</v>
      </c>
      <c r="V19" s="301">
        <f t="shared" si="15"/>
        <v>0</v>
      </c>
      <c r="W19" s="302">
        <f t="shared" si="16"/>
        <v>0</v>
      </c>
      <c r="X19" s="300">
        <v>0</v>
      </c>
      <c r="Y19" s="301">
        <f t="shared" si="17"/>
        <v>0</v>
      </c>
      <c r="Z19" s="301">
        <f t="shared" si="18"/>
        <v>0</v>
      </c>
      <c r="AA19" s="302">
        <f t="shared" si="19"/>
        <v>0</v>
      </c>
      <c r="AB19" s="300">
        <v>0</v>
      </c>
      <c r="AC19" s="301">
        <f t="shared" si="20"/>
        <v>0</v>
      </c>
      <c r="AD19" s="301">
        <f t="shared" si="21"/>
        <v>0</v>
      </c>
      <c r="AE19" s="302">
        <f t="shared" si="22"/>
        <v>0</v>
      </c>
      <c r="AF19" s="300">
        <v>0</v>
      </c>
      <c r="AG19" s="301">
        <f t="shared" si="23"/>
        <v>0</v>
      </c>
      <c r="AH19" s="301">
        <f t="shared" si="24"/>
        <v>0</v>
      </c>
      <c r="AI19" s="302">
        <f t="shared" si="25"/>
        <v>0</v>
      </c>
      <c r="AJ19" s="300">
        <v>0</v>
      </c>
      <c r="AK19" s="301">
        <f t="shared" si="26"/>
        <v>0</v>
      </c>
      <c r="AL19" s="301">
        <f t="shared" si="27"/>
        <v>0</v>
      </c>
      <c r="AM19" s="302">
        <f t="shared" si="28"/>
        <v>0</v>
      </c>
      <c r="AN19" s="300">
        <v>0</v>
      </c>
      <c r="AO19" s="301">
        <f t="shared" si="29"/>
        <v>0</v>
      </c>
      <c r="AP19" s="301">
        <f t="shared" si="30"/>
        <v>0</v>
      </c>
      <c r="AQ19" s="302">
        <f t="shared" si="31"/>
        <v>0</v>
      </c>
      <c r="AR19" s="300">
        <v>0</v>
      </c>
      <c r="AS19" s="301">
        <f t="shared" si="32"/>
        <v>0</v>
      </c>
      <c r="AT19" s="301">
        <f t="shared" si="33"/>
        <v>0</v>
      </c>
      <c r="AU19" s="302">
        <f t="shared" si="34"/>
        <v>0</v>
      </c>
      <c r="AV19" s="300">
        <v>0</v>
      </c>
      <c r="AW19" s="301">
        <f t="shared" si="35"/>
        <v>0</v>
      </c>
      <c r="AX19" s="301">
        <f t="shared" si="36"/>
        <v>0</v>
      </c>
      <c r="AY19" s="302">
        <f t="shared" si="37"/>
        <v>0</v>
      </c>
      <c r="AZ19" s="300">
        <v>0</v>
      </c>
      <c r="BA19" s="301">
        <f t="shared" si="38"/>
        <v>0</v>
      </c>
      <c r="BB19" s="301">
        <f t="shared" si="39"/>
        <v>0</v>
      </c>
      <c r="BC19" s="302">
        <f t="shared" si="40"/>
        <v>0</v>
      </c>
      <c r="BE19" s="303">
        <f t="shared" si="1"/>
        <v>0</v>
      </c>
      <c r="BF19" s="304">
        <f t="shared" si="2"/>
        <v>0</v>
      </c>
      <c r="BG19" s="304">
        <f t="shared" si="0"/>
        <v>0</v>
      </c>
    </row>
    <row r="20" spans="1:59" x14ac:dyDescent="0.25">
      <c r="A20" s="245"/>
      <c r="B20" s="246"/>
      <c r="C20" s="246"/>
      <c r="D20" s="245"/>
      <c r="E20" s="245"/>
      <c r="F20" s="296">
        <f t="shared" si="3"/>
        <v>0</v>
      </c>
      <c r="G20" s="297">
        <f t="shared" si="4"/>
        <v>0</v>
      </c>
      <c r="H20" s="298">
        <v>0</v>
      </c>
      <c r="I20" s="296">
        <f t="shared" si="5"/>
        <v>0</v>
      </c>
      <c r="J20" s="296">
        <f t="shared" si="6"/>
        <v>0</v>
      </c>
      <c r="K20" s="299">
        <f t="shared" si="7"/>
        <v>0</v>
      </c>
      <c r="L20" s="300">
        <v>0</v>
      </c>
      <c r="M20" s="301">
        <f t="shared" si="8"/>
        <v>0</v>
      </c>
      <c r="N20" s="301">
        <f t="shared" si="9"/>
        <v>0</v>
      </c>
      <c r="O20" s="302">
        <f t="shared" si="10"/>
        <v>0</v>
      </c>
      <c r="P20" s="300">
        <v>0</v>
      </c>
      <c r="Q20" s="301">
        <f t="shared" si="11"/>
        <v>0</v>
      </c>
      <c r="R20" s="301">
        <f t="shared" si="12"/>
        <v>0</v>
      </c>
      <c r="S20" s="302">
        <f t="shared" si="13"/>
        <v>0</v>
      </c>
      <c r="T20" s="300">
        <v>0</v>
      </c>
      <c r="U20" s="301">
        <f t="shared" si="14"/>
        <v>0</v>
      </c>
      <c r="V20" s="301">
        <f t="shared" si="15"/>
        <v>0</v>
      </c>
      <c r="W20" s="302">
        <f t="shared" si="16"/>
        <v>0</v>
      </c>
      <c r="X20" s="300">
        <v>0</v>
      </c>
      <c r="Y20" s="301">
        <f t="shared" si="17"/>
        <v>0</v>
      </c>
      <c r="Z20" s="301">
        <f t="shared" si="18"/>
        <v>0</v>
      </c>
      <c r="AA20" s="302">
        <f t="shared" si="19"/>
        <v>0</v>
      </c>
      <c r="AB20" s="300">
        <v>0</v>
      </c>
      <c r="AC20" s="301">
        <f t="shared" si="20"/>
        <v>0</v>
      </c>
      <c r="AD20" s="301">
        <f t="shared" si="21"/>
        <v>0</v>
      </c>
      <c r="AE20" s="302">
        <f t="shared" si="22"/>
        <v>0</v>
      </c>
      <c r="AF20" s="300">
        <v>0</v>
      </c>
      <c r="AG20" s="301">
        <f t="shared" si="23"/>
        <v>0</v>
      </c>
      <c r="AH20" s="301">
        <f t="shared" si="24"/>
        <v>0</v>
      </c>
      <c r="AI20" s="302">
        <f t="shared" si="25"/>
        <v>0</v>
      </c>
      <c r="AJ20" s="300">
        <v>0</v>
      </c>
      <c r="AK20" s="301">
        <f t="shared" si="26"/>
        <v>0</v>
      </c>
      <c r="AL20" s="301">
        <f t="shared" si="27"/>
        <v>0</v>
      </c>
      <c r="AM20" s="302">
        <f t="shared" si="28"/>
        <v>0</v>
      </c>
      <c r="AN20" s="300">
        <v>0</v>
      </c>
      <c r="AO20" s="301">
        <f t="shared" si="29"/>
        <v>0</v>
      </c>
      <c r="AP20" s="301">
        <f t="shared" si="30"/>
        <v>0</v>
      </c>
      <c r="AQ20" s="302">
        <f t="shared" si="31"/>
        <v>0</v>
      </c>
      <c r="AR20" s="300">
        <v>0</v>
      </c>
      <c r="AS20" s="301">
        <f t="shared" si="32"/>
        <v>0</v>
      </c>
      <c r="AT20" s="301">
        <f t="shared" si="33"/>
        <v>0</v>
      </c>
      <c r="AU20" s="302">
        <f t="shared" si="34"/>
        <v>0</v>
      </c>
      <c r="AV20" s="300">
        <v>0</v>
      </c>
      <c r="AW20" s="301">
        <f t="shared" si="35"/>
        <v>0</v>
      </c>
      <c r="AX20" s="301">
        <f t="shared" si="36"/>
        <v>0</v>
      </c>
      <c r="AY20" s="302">
        <f t="shared" si="37"/>
        <v>0</v>
      </c>
      <c r="AZ20" s="300">
        <v>0</v>
      </c>
      <c r="BA20" s="301">
        <f t="shared" si="38"/>
        <v>0</v>
      </c>
      <c r="BB20" s="301">
        <f t="shared" si="39"/>
        <v>0</v>
      </c>
      <c r="BC20" s="302">
        <f t="shared" si="40"/>
        <v>0</v>
      </c>
      <c r="BE20" s="303">
        <f t="shared" si="1"/>
        <v>0</v>
      </c>
      <c r="BF20" s="304">
        <f t="shared" si="2"/>
        <v>0</v>
      </c>
      <c r="BG20" s="304">
        <f t="shared" si="0"/>
        <v>0</v>
      </c>
    </row>
    <row r="21" spans="1:59" x14ac:dyDescent="0.25">
      <c r="A21" s="245"/>
      <c r="B21" s="246"/>
      <c r="C21" s="246"/>
      <c r="D21" s="245"/>
      <c r="E21" s="245"/>
      <c r="F21" s="296">
        <f t="shared" si="3"/>
        <v>0</v>
      </c>
      <c r="G21" s="297">
        <f t="shared" si="4"/>
        <v>0</v>
      </c>
      <c r="H21" s="298">
        <v>0</v>
      </c>
      <c r="I21" s="296">
        <f t="shared" si="5"/>
        <v>0</v>
      </c>
      <c r="J21" s="296">
        <f t="shared" si="6"/>
        <v>0</v>
      </c>
      <c r="K21" s="299">
        <f t="shared" si="7"/>
        <v>0</v>
      </c>
      <c r="L21" s="300">
        <v>0</v>
      </c>
      <c r="M21" s="301">
        <f t="shared" si="8"/>
        <v>0</v>
      </c>
      <c r="N21" s="301">
        <f t="shared" si="9"/>
        <v>0</v>
      </c>
      <c r="O21" s="302">
        <f t="shared" si="10"/>
        <v>0</v>
      </c>
      <c r="P21" s="300">
        <v>0</v>
      </c>
      <c r="Q21" s="301">
        <f t="shared" si="11"/>
        <v>0</v>
      </c>
      <c r="R21" s="301">
        <f t="shared" si="12"/>
        <v>0</v>
      </c>
      <c r="S21" s="302">
        <f t="shared" si="13"/>
        <v>0</v>
      </c>
      <c r="T21" s="300">
        <v>0</v>
      </c>
      <c r="U21" s="301">
        <f t="shared" si="14"/>
        <v>0</v>
      </c>
      <c r="V21" s="301">
        <f t="shared" si="15"/>
        <v>0</v>
      </c>
      <c r="W21" s="302">
        <f t="shared" si="16"/>
        <v>0</v>
      </c>
      <c r="X21" s="300">
        <v>0</v>
      </c>
      <c r="Y21" s="301">
        <f t="shared" si="17"/>
        <v>0</v>
      </c>
      <c r="Z21" s="301">
        <f t="shared" si="18"/>
        <v>0</v>
      </c>
      <c r="AA21" s="302">
        <f t="shared" si="19"/>
        <v>0</v>
      </c>
      <c r="AB21" s="300">
        <v>0</v>
      </c>
      <c r="AC21" s="301">
        <f t="shared" si="20"/>
        <v>0</v>
      </c>
      <c r="AD21" s="301">
        <f t="shared" si="21"/>
        <v>0</v>
      </c>
      <c r="AE21" s="302">
        <f t="shared" si="22"/>
        <v>0</v>
      </c>
      <c r="AF21" s="300">
        <v>0</v>
      </c>
      <c r="AG21" s="301">
        <f t="shared" si="23"/>
        <v>0</v>
      </c>
      <c r="AH21" s="301">
        <f t="shared" si="24"/>
        <v>0</v>
      </c>
      <c r="AI21" s="302">
        <f t="shared" si="25"/>
        <v>0</v>
      </c>
      <c r="AJ21" s="300">
        <v>0</v>
      </c>
      <c r="AK21" s="301">
        <f t="shared" si="26"/>
        <v>0</v>
      </c>
      <c r="AL21" s="301">
        <f t="shared" si="27"/>
        <v>0</v>
      </c>
      <c r="AM21" s="302">
        <f t="shared" si="28"/>
        <v>0</v>
      </c>
      <c r="AN21" s="300">
        <v>0</v>
      </c>
      <c r="AO21" s="301">
        <f t="shared" si="29"/>
        <v>0</v>
      </c>
      <c r="AP21" s="301">
        <f t="shared" si="30"/>
        <v>0</v>
      </c>
      <c r="AQ21" s="302">
        <f t="shared" si="31"/>
        <v>0</v>
      </c>
      <c r="AR21" s="300">
        <v>0</v>
      </c>
      <c r="AS21" s="301">
        <f t="shared" si="32"/>
        <v>0</v>
      </c>
      <c r="AT21" s="301">
        <f t="shared" si="33"/>
        <v>0</v>
      </c>
      <c r="AU21" s="302">
        <f t="shared" si="34"/>
        <v>0</v>
      </c>
      <c r="AV21" s="300">
        <v>0</v>
      </c>
      <c r="AW21" s="301">
        <f t="shared" si="35"/>
        <v>0</v>
      </c>
      <c r="AX21" s="301">
        <f t="shared" si="36"/>
        <v>0</v>
      </c>
      <c r="AY21" s="302">
        <f t="shared" si="37"/>
        <v>0</v>
      </c>
      <c r="AZ21" s="300">
        <v>0</v>
      </c>
      <c r="BA21" s="301">
        <f t="shared" si="38"/>
        <v>0</v>
      </c>
      <c r="BB21" s="301">
        <f t="shared" si="39"/>
        <v>0</v>
      </c>
      <c r="BC21" s="302">
        <f t="shared" si="40"/>
        <v>0</v>
      </c>
      <c r="BE21" s="303">
        <f t="shared" si="1"/>
        <v>0</v>
      </c>
      <c r="BF21" s="304">
        <f t="shared" si="2"/>
        <v>0</v>
      </c>
      <c r="BG21" s="304">
        <f t="shared" si="0"/>
        <v>0</v>
      </c>
    </row>
    <row r="22" spans="1:59" x14ac:dyDescent="0.25">
      <c r="A22" s="245"/>
      <c r="B22" s="246"/>
      <c r="C22" s="246"/>
      <c r="D22" s="245"/>
      <c r="E22" s="245"/>
      <c r="F22" s="296">
        <f t="shared" si="3"/>
        <v>0</v>
      </c>
      <c r="G22" s="297">
        <f t="shared" si="4"/>
        <v>0</v>
      </c>
      <c r="H22" s="298">
        <v>0</v>
      </c>
      <c r="I22" s="296">
        <f t="shared" si="5"/>
        <v>0</v>
      </c>
      <c r="J22" s="296">
        <f t="shared" si="6"/>
        <v>0</v>
      </c>
      <c r="K22" s="299">
        <f t="shared" si="7"/>
        <v>0</v>
      </c>
      <c r="L22" s="300">
        <v>0</v>
      </c>
      <c r="M22" s="301">
        <f t="shared" si="8"/>
        <v>0</v>
      </c>
      <c r="N22" s="301">
        <f t="shared" si="9"/>
        <v>0</v>
      </c>
      <c r="O22" s="302">
        <f t="shared" si="10"/>
        <v>0</v>
      </c>
      <c r="P22" s="300">
        <v>0</v>
      </c>
      <c r="Q22" s="301">
        <f t="shared" si="11"/>
        <v>0</v>
      </c>
      <c r="R22" s="301">
        <f t="shared" si="12"/>
        <v>0</v>
      </c>
      <c r="S22" s="302">
        <f t="shared" si="13"/>
        <v>0</v>
      </c>
      <c r="T22" s="300">
        <v>0</v>
      </c>
      <c r="U22" s="301">
        <f t="shared" si="14"/>
        <v>0</v>
      </c>
      <c r="V22" s="301">
        <f t="shared" si="15"/>
        <v>0</v>
      </c>
      <c r="W22" s="302">
        <f t="shared" si="16"/>
        <v>0</v>
      </c>
      <c r="X22" s="300">
        <v>0</v>
      </c>
      <c r="Y22" s="301">
        <f t="shared" si="17"/>
        <v>0</v>
      </c>
      <c r="Z22" s="301">
        <f t="shared" si="18"/>
        <v>0</v>
      </c>
      <c r="AA22" s="302">
        <f t="shared" si="19"/>
        <v>0</v>
      </c>
      <c r="AB22" s="300">
        <v>0</v>
      </c>
      <c r="AC22" s="301">
        <f t="shared" si="20"/>
        <v>0</v>
      </c>
      <c r="AD22" s="301">
        <f t="shared" si="21"/>
        <v>0</v>
      </c>
      <c r="AE22" s="302">
        <f t="shared" si="22"/>
        <v>0</v>
      </c>
      <c r="AF22" s="300">
        <v>0</v>
      </c>
      <c r="AG22" s="301">
        <f t="shared" si="23"/>
        <v>0</v>
      </c>
      <c r="AH22" s="301">
        <f t="shared" si="24"/>
        <v>0</v>
      </c>
      <c r="AI22" s="302">
        <f t="shared" si="25"/>
        <v>0</v>
      </c>
      <c r="AJ22" s="300">
        <v>0</v>
      </c>
      <c r="AK22" s="301">
        <f t="shared" si="26"/>
        <v>0</v>
      </c>
      <c r="AL22" s="301">
        <f t="shared" si="27"/>
        <v>0</v>
      </c>
      <c r="AM22" s="302">
        <f t="shared" si="28"/>
        <v>0</v>
      </c>
      <c r="AN22" s="300">
        <v>0</v>
      </c>
      <c r="AO22" s="301">
        <f t="shared" si="29"/>
        <v>0</v>
      </c>
      <c r="AP22" s="301">
        <f t="shared" si="30"/>
        <v>0</v>
      </c>
      <c r="AQ22" s="302">
        <f t="shared" si="31"/>
        <v>0</v>
      </c>
      <c r="AR22" s="300">
        <v>0</v>
      </c>
      <c r="AS22" s="301">
        <f t="shared" si="32"/>
        <v>0</v>
      </c>
      <c r="AT22" s="301">
        <f t="shared" si="33"/>
        <v>0</v>
      </c>
      <c r="AU22" s="302">
        <f t="shared" si="34"/>
        <v>0</v>
      </c>
      <c r="AV22" s="300">
        <v>0</v>
      </c>
      <c r="AW22" s="301">
        <f t="shared" si="35"/>
        <v>0</v>
      </c>
      <c r="AX22" s="301">
        <f t="shared" si="36"/>
        <v>0</v>
      </c>
      <c r="AY22" s="302">
        <f t="shared" si="37"/>
        <v>0</v>
      </c>
      <c r="AZ22" s="300">
        <v>0</v>
      </c>
      <c r="BA22" s="301">
        <f t="shared" si="38"/>
        <v>0</v>
      </c>
      <c r="BB22" s="301">
        <f t="shared" si="39"/>
        <v>0</v>
      </c>
      <c r="BC22" s="302">
        <f t="shared" si="40"/>
        <v>0</v>
      </c>
      <c r="BE22" s="303">
        <f t="shared" si="1"/>
        <v>0</v>
      </c>
      <c r="BF22" s="304">
        <f t="shared" si="2"/>
        <v>0</v>
      </c>
      <c r="BG22" s="304">
        <f t="shared" si="0"/>
        <v>0</v>
      </c>
    </row>
    <row r="23" spans="1:59" x14ac:dyDescent="0.25">
      <c r="A23" s="245"/>
      <c r="B23" s="246"/>
      <c r="C23" s="246"/>
      <c r="D23" s="245"/>
      <c r="E23" s="245"/>
      <c r="F23" s="296">
        <f t="shared" si="3"/>
        <v>0</v>
      </c>
      <c r="G23" s="297">
        <f t="shared" si="4"/>
        <v>0</v>
      </c>
      <c r="H23" s="298">
        <v>0</v>
      </c>
      <c r="I23" s="296">
        <f t="shared" si="5"/>
        <v>0</v>
      </c>
      <c r="J23" s="296">
        <f t="shared" si="6"/>
        <v>0</v>
      </c>
      <c r="K23" s="299">
        <f t="shared" si="7"/>
        <v>0</v>
      </c>
      <c r="L23" s="300">
        <v>0</v>
      </c>
      <c r="M23" s="301">
        <f t="shared" si="8"/>
        <v>0</v>
      </c>
      <c r="N23" s="301">
        <f t="shared" si="9"/>
        <v>0</v>
      </c>
      <c r="O23" s="302">
        <f t="shared" si="10"/>
        <v>0</v>
      </c>
      <c r="P23" s="300">
        <v>0</v>
      </c>
      <c r="Q23" s="301">
        <f t="shared" si="11"/>
        <v>0</v>
      </c>
      <c r="R23" s="301">
        <f t="shared" si="12"/>
        <v>0</v>
      </c>
      <c r="S23" s="302">
        <f t="shared" si="13"/>
        <v>0</v>
      </c>
      <c r="T23" s="300">
        <v>0</v>
      </c>
      <c r="U23" s="301">
        <f t="shared" si="14"/>
        <v>0</v>
      </c>
      <c r="V23" s="301">
        <f t="shared" si="15"/>
        <v>0</v>
      </c>
      <c r="W23" s="302">
        <f t="shared" si="16"/>
        <v>0</v>
      </c>
      <c r="X23" s="300">
        <v>0</v>
      </c>
      <c r="Y23" s="301">
        <f t="shared" si="17"/>
        <v>0</v>
      </c>
      <c r="Z23" s="301">
        <f t="shared" si="18"/>
        <v>0</v>
      </c>
      <c r="AA23" s="302">
        <f t="shared" si="19"/>
        <v>0</v>
      </c>
      <c r="AB23" s="300">
        <v>0</v>
      </c>
      <c r="AC23" s="301">
        <f t="shared" si="20"/>
        <v>0</v>
      </c>
      <c r="AD23" s="301">
        <f t="shared" si="21"/>
        <v>0</v>
      </c>
      <c r="AE23" s="302">
        <f t="shared" si="22"/>
        <v>0</v>
      </c>
      <c r="AF23" s="300">
        <v>0</v>
      </c>
      <c r="AG23" s="301">
        <f t="shared" si="23"/>
        <v>0</v>
      </c>
      <c r="AH23" s="301">
        <f t="shared" si="24"/>
        <v>0</v>
      </c>
      <c r="AI23" s="302">
        <f t="shared" si="25"/>
        <v>0</v>
      </c>
      <c r="AJ23" s="300">
        <v>0</v>
      </c>
      <c r="AK23" s="301">
        <f t="shared" si="26"/>
        <v>0</v>
      </c>
      <c r="AL23" s="301">
        <f t="shared" si="27"/>
        <v>0</v>
      </c>
      <c r="AM23" s="302">
        <f t="shared" si="28"/>
        <v>0</v>
      </c>
      <c r="AN23" s="300">
        <v>0</v>
      </c>
      <c r="AO23" s="301">
        <f t="shared" si="29"/>
        <v>0</v>
      </c>
      <c r="AP23" s="301">
        <f t="shared" si="30"/>
        <v>0</v>
      </c>
      <c r="AQ23" s="302">
        <f t="shared" si="31"/>
        <v>0</v>
      </c>
      <c r="AR23" s="300">
        <v>0</v>
      </c>
      <c r="AS23" s="301">
        <f t="shared" si="32"/>
        <v>0</v>
      </c>
      <c r="AT23" s="301">
        <f t="shared" si="33"/>
        <v>0</v>
      </c>
      <c r="AU23" s="302">
        <f t="shared" si="34"/>
        <v>0</v>
      </c>
      <c r="AV23" s="300">
        <v>0</v>
      </c>
      <c r="AW23" s="301">
        <f t="shared" si="35"/>
        <v>0</v>
      </c>
      <c r="AX23" s="301">
        <f t="shared" si="36"/>
        <v>0</v>
      </c>
      <c r="AY23" s="302">
        <f t="shared" si="37"/>
        <v>0</v>
      </c>
      <c r="AZ23" s="300">
        <v>0</v>
      </c>
      <c r="BA23" s="301">
        <f t="shared" si="38"/>
        <v>0</v>
      </c>
      <c r="BB23" s="301">
        <f t="shared" si="39"/>
        <v>0</v>
      </c>
      <c r="BC23" s="302">
        <f t="shared" si="40"/>
        <v>0</v>
      </c>
      <c r="BE23" s="303">
        <f t="shared" si="1"/>
        <v>0</v>
      </c>
      <c r="BF23" s="304">
        <f t="shared" si="2"/>
        <v>0</v>
      </c>
      <c r="BG23" s="304">
        <f t="shared" si="0"/>
        <v>0</v>
      </c>
    </row>
    <row r="24" spans="1:59" x14ac:dyDescent="0.25">
      <c r="A24" s="245"/>
      <c r="B24" s="246"/>
      <c r="C24" s="246"/>
      <c r="D24" s="245"/>
      <c r="E24" s="245"/>
      <c r="F24" s="296">
        <f t="shared" si="3"/>
        <v>0</v>
      </c>
      <c r="G24" s="297">
        <f t="shared" si="4"/>
        <v>0</v>
      </c>
      <c r="H24" s="298">
        <v>0</v>
      </c>
      <c r="I24" s="296">
        <f t="shared" si="5"/>
        <v>0</v>
      </c>
      <c r="J24" s="296">
        <f t="shared" si="6"/>
        <v>0</v>
      </c>
      <c r="K24" s="299">
        <f t="shared" si="7"/>
        <v>0</v>
      </c>
      <c r="L24" s="300">
        <v>0</v>
      </c>
      <c r="M24" s="301">
        <f t="shared" si="8"/>
        <v>0</v>
      </c>
      <c r="N24" s="301">
        <f t="shared" si="9"/>
        <v>0</v>
      </c>
      <c r="O24" s="302">
        <f t="shared" si="10"/>
        <v>0</v>
      </c>
      <c r="P24" s="300">
        <v>0</v>
      </c>
      <c r="Q24" s="301">
        <f t="shared" si="11"/>
        <v>0</v>
      </c>
      <c r="R24" s="301">
        <f t="shared" si="12"/>
        <v>0</v>
      </c>
      <c r="S24" s="302">
        <f t="shared" si="13"/>
        <v>0</v>
      </c>
      <c r="T24" s="300">
        <v>0</v>
      </c>
      <c r="U24" s="301">
        <f t="shared" si="14"/>
        <v>0</v>
      </c>
      <c r="V24" s="301">
        <f t="shared" si="15"/>
        <v>0</v>
      </c>
      <c r="W24" s="302">
        <f t="shared" si="16"/>
        <v>0</v>
      </c>
      <c r="X24" s="300">
        <v>0</v>
      </c>
      <c r="Y24" s="301">
        <f t="shared" si="17"/>
        <v>0</v>
      </c>
      <c r="Z24" s="301">
        <f t="shared" si="18"/>
        <v>0</v>
      </c>
      <c r="AA24" s="302">
        <f t="shared" si="19"/>
        <v>0</v>
      </c>
      <c r="AB24" s="300">
        <v>0</v>
      </c>
      <c r="AC24" s="301">
        <f t="shared" si="20"/>
        <v>0</v>
      </c>
      <c r="AD24" s="301">
        <f t="shared" si="21"/>
        <v>0</v>
      </c>
      <c r="AE24" s="302">
        <f t="shared" si="22"/>
        <v>0</v>
      </c>
      <c r="AF24" s="300">
        <v>0</v>
      </c>
      <c r="AG24" s="301">
        <f t="shared" si="23"/>
        <v>0</v>
      </c>
      <c r="AH24" s="301">
        <f t="shared" si="24"/>
        <v>0</v>
      </c>
      <c r="AI24" s="302">
        <f t="shared" si="25"/>
        <v>0</v>
      </c>
      <c r="AJ24" s="300">
        <v>0</v>
      </c>
      <c r="AK24" s="301">
        <f t="shared" si="26"/>
        <v>0</v>
      </c>
      <c r="AL24" s="301">
        <f t="shared" si="27"/>
        <v>0</v>
      </c>
      <c r="AM24" s="302">
        <f t="shared" si="28"/>
        <v>0</v>
      </c>
      <c r="AN24" s="300">
        <v>0</v>
      </c>
      <c r="AO24" s="301">
        <f t="shared" si="29"/>
        <v>0</v>
      </c>
      <c r="AP24" s="301">
        <f t="shared" si="30"/>
        <v>0</v>
      </c>
      <c r="AQ24" s="302">
        <f t="shared" si="31"/>
        <v>0</v>
      </c>
      <c r="AR24" s="300">
        <v>0</v>
      </c>
      <c r="AS24" s="301">
        <f t="shared" si="32"/>
        <v>0</v>
      </c>
      <c r="AT24" s="301">
        <f t="shared" si="33"/>
        <v>0</v>
      </c>
      <c r="AU24" s="302">
        <f t="shared" si="34"/>
        <v>0</v>
      </c>
      <c r="AV24" s="300">
        <v>0</v>
      </c>
      <c r="AW24" s="301">
        <f t="shared" si="35"/>
        <v>0</v>
      </c>
      <c r="AX24" s="301">
        <f t="shared" si="36"/>
        <v>0</v>
      </c>
      <c r="AY24" s="302">
        <f t="shared" si="37"/>
        <v>0</v>
      </c>
      <c r="AZ24" s="300">
        <v>0</v>
      </c>
      <c r="BA24" s="301">
        <f t="shared" si="38"/>
        <v>0</v>
      </c>
      <c r="BB24" s="301">
        <f t="shared" si="39"/>
        <v>0</v>
      </c>
      <c r="BC24" s="302">
        <f t="shared" si="40"/>
        <v>0</v>
      </c>
      <c r="BE24" s="303">
        <f t="shared" si="1"/>
        <v>0</v>
      </c>
      <c r="BF24" s="304">
        <f t="shared" si="2"/>
        <v>0</v>
      </c>
      <c r="BG24" s="304">
        <f t="shared" si="0"/>
        <v>0</v>
      </c>
    </row>
    <row r="25" spans="1:59" x14ac:dyDescent="0.25">
      <c r="A25" s="245"/>
      <c r="B25" s="246"/>
      <c r="C25" s="246"/>
      <c r="D25" s="245"/>
      <c r="E25" s="245"/>
      <c r="F25" s="296">
        <f t="shared" si="3"/>
        <v>0</v>
      </c>
      <c r="G25" s="297">
        <f t="shared" si="4"/>
        <v>0</v>
      </c>
      <c r="H25" s="298">
        <v>0</v>
      </c>
      <c r="I25" s="296">
        <f t="shared" si="5"/>
        <v>0</v>
      </c>
      <c r="J25" s="296">
        <f t="shared" si="6"/>
        <v>0</v>
      </c>
      <c r="K25" s="299">
        <f t="shared" si="7"/>
        <v>0</v>
      </c>
      <c r="L25" s="300">
        <v>0</v>
      </c>
      <c r="M25" s="301">
        <f t="shared" si="8"/>
        <v>0</v>
      </c>
      <c r="N25" s="301">
        <f t="shared" si="9"/>
        <v>0</v>
      </c>
      <c r="O25" s="302">
        <f t="shared" si="10"/>
        <v>0</v>
      </c>
      <c r="P25" s="300">
        <v>0</v>
      </c>
      <c r="Q25" s="301">
        <f t="shared" si="11"/>
        <v>0</v>
      </c>
      <c r="R25" s="301">
        <f t="shared" si="12"/>
        <v>0</v>
      </c>
      <c r="S25" s="302">
        <f t="shared" si="13"/>
        <v>0</v>
      </c>
      <c r="T25" s="300">
        <v>0</v>
      </c>
      <c r="U25" s="301">
        <f t="shared" si="14"/>
        <v>0</v>
      </c>
      <c r="V25" s="301">
        <f t="shared" si="15"/>
        <v>0</v>
      </c>
      <c r="W25" s="302">
        <f t="shared" si="16"/>
        <v>0</v>
      </c>
      <c r="X25" s="300">
        <v>0</v>
      </c>
      <c r="Y25" s="301">
        <f t="shared" si="17"/>
        <v>0</v>
      </c>
      <c r="Z25" s="301">
        <f t="shared" si="18"/>
        <v>0</v>
      </c>
      <c r="AA25" s="302">
        <f t="shared" si="19"/>
        <v>0</v>
      </c>
      <c r="AB25" s="300">
        <v>0</v>
      </c>
      <c r="AC25" s="301">
        <f t="shared" si="20"/>
        <v>0</v>
      </c>
      <c r="AD25" s="301">
        <f t="shared" si="21"/>
        <v>0</v>
      </c>
      <c r="AE25" s="302">
        <f t="shared" si="22"/>
        <v>0</v>
      </c>
      <c r="AF25" s="300">
        <v>0</v>
      </c>
      <c r="AG25" s="301">
        <f t="shared" si="23"/>
        <v>0</v>
      </c>
      <c r="AH25" s="301">
        <f t="shared" si="24"/>
        <v>0</v>
      </c>
      <c r="AI25" s="302">
        <f t="shared" si="25"/>
        <v>0</v>
      </c>
      <c r="AJ25" s="300">
        <v>0</v>
      </c>
      <c r="AK25" s="301">
        <f t="shared" si="26"/>
        <v>0</v>
      </c>
      <c r="AL25" s="301">
        <f t="shared" si="27"/>
        <v>0</v>
      </c>
      <c r="AM25" s="302">
        <f t="shared" si="28"/>
        <v>0</v>
      </c>
      <c r="AN25" s="300">
        <v>0</v>
      </c>
      <c r="AO25" s="301">
        <f t="shared" si="29"/>
        <v>0</v>
      </c>
      <c r="AP25" s="301">
        <f t="shared" si="30"/>
        <v>0</v>
      </c>
      <c r="AQ25" s="302">
        <f t="shared" si="31"/>
        <v>0</v>
      </c>
      <c r="AR25" s="300">
        <v>0</v>
      </c>
      <c r="AS25" s="301">
        <f t="shared" si="32"/>
        <v>0</v>
      </c>
      <c r="AT25" s="301">
        <f t="shared" si="33"/>
        <v>0</v>
      </c>
      <c r="AU25" s="302">
        <f t="shared" si="34"/>
        <v>0</v>
      </c>
      <c r="AV25" s="300">
        <v>0</v>
      </c>
      <c r="AW25" s="301">
        <f t="shared" si="35"/>
        <v>0</v>
      </c>
      <c r="AX25" s="301">
        <f t="shared" si="36"/>
        <v>0</v>
      </c>
      <c r="AY25" s="302">
        <f t="shared" si="37"/>
        <v>0</v>
      </c>
      <c r="AZ25" s="300">
        <v>0</v>
      </c>
      <c r="BA25" s="301">
        <f t="shared" si="38"/>
        <v>0</v>
      </c>
      <c r="BB25" s="301">
        <f t="shared" si="39"/>
        <v>0</v>
      </c>
      <c r="BC25" s="302">
        <f t="shared" si="40"/>
        <v>0</v>
      </c>
      <c r="BE25" s="303">
        <f t="shared" si="1"/>
        <v>0</v>
      </c>
      <c r="BF25" s="304">
        <f t="shared" si="2"/>
        <v>0</v>
      </c>
      <c r="BG25" s="304">
        <f t="shared" si="0"/>
        <v>0</v>
      </c>
    </row>
    <row r="26" spans="1:59" x14ac:dyDescent="0.25">
      <c r="A26" s="245"/>
      <c r="B26" s="246"/>
      <c r="C26" s="246"/>
      <c r="D26" s="245"/>
      <c r="E26" s="245"/>
      <c r="F26" s="296">
        <f t="shared" si="3"/>
        <v>0</v>
      </c>
      <c r="G26" s="297">
        <f t="shared" si="4"/>
        <v>0</v>
      </c>
      <c r="H26" s="298">
        <v>0</v>
      </c>
      <c r="I26" s="296">
        <f t="shared" si="5"/>
        <v>0</v>
      </c>
      <c r="J26" s="296">
        <f t="shared" si="6"/>
        <v>0</v>
      </c>
      <c r="K26" s="299">
        <f t="shared" si="7"/>
        <v>0</v>
      </c>
      <c r="L26" s="300">
        <v>0</v>
      </c>
      <c r="M26" s="301">
        <f t="shared" si="8"/>
        <v>0</v>
      </c>
      <c r="N26" s="301">
        <f t="shared" si="9"/>
        <v>0</v>
      </c>
      <c r="O26" s="302">
        <f t="shared" si="10"/>
        <v>0</v>
      </c>
      <c r="P26" s="300">
        <v>0</v>
      </c>
      <c r="Q26" s="301">
        <f t="shared" si="11"/>
        <v>0</v>
      </c>
      <c r="R26" s="301">
        <f t="shared" si="12"/>
        <v>0</v>
      </c>
      <c r="S26" s="302">
        <f t="shared" si="13"/>
        <v>0</v>
      </c>
      <c r="T26" s="300">
        <v>0</v>
      </c>
      <c r="U26" s="301">
        <f t="shared" si="14"/>
        <v>0</v>
      </c>
      <c r="V26" s="301">
        <f t="shared" si="15"/>
        <v>0</v>
      </c>
      <c r="W26" s="302">
        <f t="shared" si="16"/>
        <v>0</v>
      </c>
      <c r="X26" s="300">
        <v>0</v>
      </c>
      <c r="Y26" s="301">
        <f t="shared" si="17"/>
        <v>0</v>
      </c>
      <c r="Z26" s="301">
        <f t="shared" si="18"/>
        <v>0</v>
      </c>
      <c r="AA26" s="302">
        <f t="shared" si="19"/>
        <v>0</v>
      </c>
      <c r="AB26" s="300">
        <v>0</v>
      </c>
      <c r="AC26" s="301">
        <f t="shared" si="20"/>
        <v>0</v>
      </c>
      <c r="AD26" s="301">
        <f t="shared" si="21"/>
        <v>0</v>
      </c>
      <c r="AE26" s="302">
        <f t="shared" si="22"/>
        <v>0</v>
      </c>
      <c r="AF26" s="300">
        <v>0</v>
      </c>
      <c r="AG26" s="301">
        <f t="shared" si="23"/>
        <v>0</v>
      </c>
      <c r="AH26" s="301">
        <f t="shared" si="24"/>
        <v>0</v>
      </c>
      <c r="AI26" s="302">
        <f t="shared" si="25"/>
        <v>0</v>
      </c>
      <c r="AJ26" s="300">
        <v>0</v>
      </c>
      <c r="AK26" s="301">
        <f t="shared" si="26"/>
        <v>0</v>
      </c>
      <c r="AL26" s="301">
        <f t="shared" si="27"/>
        <v>0</v>
      </c>
      <c r="AM26" s="302">
        <f t="shared" si="28"/>
        <v>0</v>
      </c>
      <c r="AN26" s="300">
        <v>0</v>
      </c>
      <c r="AO26" s="301">
        <f t="shared" si="29"/>
        <v>0</v>
      </c>
      <c r="AP26" s="301">
        <f t="shared" si="30"/>
        <v>0</v>
      </c>
      <c r="AQ26" s="302">
        <f t="shared" si="31"/>
        <v>0</v>
      </c>
      <c r="AR26" s="300">
        <v>0</v>
      </c>
      <c r="AS26" s="301">
        <f t="shared" si="32"/>
        <v>0</v>
      </c>
      <c r="AT26" s="301">
        <f t="shared" si="33"/>
        <v>0</v>
      </c>
      <c r="AU26" s="302">
        <f t="shared" si="34"/>
        <v>0</v>
      </c>
      <c r="AV26" s="300">
        <v>0</v>
      </c>
      <c r="AW26" s="301">
        <f t="shared" si="35"/>
        <v>0</v>
      </c>
      <c r="AX26" s="301">
        <f t="shared" si="36"/>
        <v>0</v>
      </c>
      <c r="AY26" s="302">
        <f t="shared" si="37"/>
        <v>0</v>
      </c>
      <c r="AZ26" s="300">
        <v>0</v>
      </c>
      <c r="BA26" s="301">
        <f t="shared" si="38"/>
        <v>0</v>
      </c>
      <c r="BB26" s="301">
        <f t="shared" si="39"/>
        <v>0</v>
      </c>
      <c r="BC26" s="302">
        <f t="shared" si="40"/>
        <v>0</v>
      </c>
      <c r="BE26" s="303">
        <f t="shared" si="1"/>
        <v>0</v>
      </c>
      <c r="BF26" s="304">
        <f t="shared" si="2"/>
        <v>0</v>
      </c>
      <c r="BG26" s="304">
        <f t="shared" si="0"/>
        <v>0</v>
      </c>
    </row>
    <row r="27" spans="1:59" ht="15.75" thickBot="1" x14ac:dyDescent="0.3">
      <c r="A27" s="245"/>
      <c r="B27" s="246"/>
      <c r="C27" s="246"/>
      <c r="D27" s="245"/>
      <c r="E27" s="245"/>
      <c r="F27" s="296">
        <f t="shared" si="3"/>
        <v>0</v>
      </c>
      <c r="G27" s="297">
        <f t="shared" si="4"/>
        <v>0</v>
      </c>
      <c r="H27" s="298">
        <v>0</v>
      </c>
      <c r="I27" s="296">
        <f t="shared" si="5"/>
        <v>0</v>
      </c>
      <c r="J27" s="296">
        <f t="shared" si="6"/>
        <v>0</v>
      </c>
      <c r="K27" s="299">
        <f t="shared" si="7"/>
        <v>0</v>
      </c>
      <c r="L27" s="300">
        <v>0</v>
      </c>
      <c r="M27" s="301">
        <f t="shared" si="8"/>
        <v>0</v>
      </c>
      <c r="N27" s="301">
        <f t="shared" si="9"/>
        <v>0</v>
      </c>
      <c r="O27" s="302">
        <f t="shared" si="10"/>
        <v>0</v>
      </c>
      <c r="P27" s="300">
        <v>0</v>
      </c>
      <c r="Q27" s="301">
        <f t="shared" si="11"/>
        <v>0</v>
      </c>
      <c r="R27" s="301">
        <f t="shared" si="12"/>
        <v>0</v>
      </c>
      <c r="S27" s="302">
        <f t="shared" si="13"/>
        <v>0</v>
      </c>
      <c r="T27" s="300">
        <v>0</v>
      </c>
      <c r="U27" s="301">
        <f t="shared" si="14"/>
        <v>0</v>
      </c>
      <c r="V27" s="301">
        <f t="shared" si="15"/>
        <v>0</v>
      </c>
      <c r="W27" s="302">
        <f t="shared" si="16"/>
        <v>0</v>
      </c>
      <c r="X27" s="300">
        <v>0</v>
      </c>
      <c r="Y27" s="301">
        <f t="shared" si="17"/>
        <v>0</v>
      </c>
      <c r="Z27" s="301">
        <f t="shared" si="18"/>
        <v>0</v>
      </c>
      <c r="AA27" s="302">
        <f t="shared" si="19"/>
        <v>0</v>
      </c>
      <c r="AB27" s="300">
        <v>0</v>
      </c>
      <c r="AC27" s="301">
        <f t="shared" si="20"/>
        <v>0</v>
      </c>
      <c r="AD27" s="301">
        <f t="shared" si="21"/>
        <v>0</v>
      </c>
      <c r="AE27" s="302">
        <f t="shared" si="22"/>
        <v>0</v>
      </c>
      <c r="AF27" s="300">
        <v>0</v>
      </c>
      <c r="AG27" s="301">
        <f t="shared" si="23"/>
        <v>0</v>
      </c>
      <c r="AH27" s="301">
        <f t="shared" si="24"/>
        <v>0</v>
      </c>
      <c r="AI27" s="302">
        <f t="shared" si="25"/>
        <v>0</v>
      </c>
      <c r="AJ27" s="300">
        <v>0</v>
      </c>
      <c r="AK27" s="301">
        <f t="shared" si="26"/>
        <v>0</v>
      </c>
      <c r="AL27" s="301">
        <f t="shared" si="27"/>
        <v>0</v>
      </c>
      <c r="AM27" s="302">
        <f t="shared" si="28"/>
        <v>0</v>
      </c>
      <c r="AN27" s="300">
        <v>0</v>
      </c>
      <c r="AO27" s="301">
        <f t="shared" si="29"/>
        <v>0</v>
      </c>
      <c r="AP27" s="301">
        <f t="shared" si="30"/>
        <v>0</v>
      </c>
      <c r="AQ27" s="302">
        <f t="shared" si="31"/>
        <v>0</v>
      </c>
      <c r="AR27" s="300">
        <v>0</v>
      </c>
      <c r="AS27" s="301">
        <f t="shared" si="32"/>
        <v>0</v>
      </c>
      <c r="AT27" s="301">
        <f t="shared" si="33"/>
        <v>0</v>
      </c>
      <c r="AU27" s="302">
        <f t="shared" si="34"/>
        <v>0</v>
      </c>
      <c r="AV27" s="300">
        <v>0</v>
      </c>
      <c r="AW27" s="301">
        <f t="shared" si="35"/>
        <v>0</v>
      </c>
      <c r="AX27" s="301">
        <f t="shared" si="36"/>
        <v>0</v>
      </c>
      <c r="AY27" s="302">
        <f t="shared" si="37"/>
        <v>0</v>
      </c>
      <c r="AZ27" s="300">
        <v>0</v>
      </c>
      <c r="BA27" s="301">
        <f t="shared" si="38"/>
        <v>0</v>
      </c>
      <c r="BB27" s="301">
        <f t="shared" si="39"/>
        <v>0</v>
      </c>
      <c r="BC27" s="302">
        <f t="shared" si="40"/>
        <v>0</v>
      </c>
      <c r="BE27" s="303">
        <f t="shared" si="1"/>
        <v>0</v>
      </c>
      <c r="BF27" s="304">
        <f t="shared" si="2"/>
        <v>0</v>
      </c>
      <c r="BG27" s="304">
        <f t="shared" si="0"/>
        <v>0</v>
      </c>
    </row>
    <row r="28" spans="1:59" hidden="1" x14ac:dyDescent="0.25">
      <c r="A28" s="245"/>
      <c r="B28" s="246"/>
      <c r="C28" s="246"/>
      <c r="D28" s="245"/>
      <c r="E28" s="245"/>
      <c r="F28" s="296">
        <f t="shared" si="3"/>
        <v>0</v>
      </c>
      <c r="G28" s="297">
        <f t="shared" si="4"/>
        <v>0</v>
      </c>
      <c r="H28" s="298">
        <v>0</v>
      </c>
      <c r="I28" s="296">
        <f t="shared" si="5"/>
        <v>0</v>
      </c>
      <c r="J28" s="296">
        <f t="shared" si="6"/>
        <v>0</v>
      </c>
      <c r="K28" s="299">
        <f t="shared" si="7"/>
        <v>0</v>
      </c>
      <c r="L28" s="300">
        <v>0</v>
      </c>
      <c r="M28" s="301">
        <f t="shared" si="8"/>
        <v>0</v>
      </c>
      <c r="N28" s="301">
        <f t="shared" si="9"/>
        <v>0</v>
      </c>
      <c r="O28" s="302">
        <f t="shared" si="10"/>
        <v>0</v>
      </c>
      <c r="P28" s="300">
        <v>0</v>
      </c>
      <c r="Q28" s="301">
        <f t="shared" si="11"/>
        <v>0</v>
      </c>
      <c r="R28" s="301">
        <f t="shared" si="12"/>
        <v>0</v>
      </c>
      <c r="S28" s="302">
        <f t="shared" si="13"/>
        <v>0</v>
      </c>
      <c r="T28" s="300">
        <v>0</v>
      </c>
      <c r="U28" s="301">
        <f t="shared" si="14"/>
        <v>0</v>
      </c>
      <c r="V28" s="301">
        <f t="shared" si="15"/>
        <v>0</v>
      </c>
      <c r="W28" s="302">
        <f t="shared" si="16"/>
        <v>0</v>
      </c>
      <c r="X28" s="300">
        <v>0</v>
      </c>
      <c r="Y28" s="301">
        <f t="shared" si="17"/>
        <v>0</v>
      </c>
      <c r="Z28" s="301">
        <f t="shared" si="18"/>
        <v>0</v>
      </c>
      <c r="AA28" s="302">
        <f t="shared" si="19"/>
        <v>0</v>
      </c>
      <c r="AB28" s="300">
        <v>0</v>
      </c>
      <c r="AC28" s="301">
        <f t="shared" si="20"/>
        <v>0</v>
      </c>
      <c r="AD28" s="301">
        <f t="shared" si="21"/>
        <v>0</v>
      </c>
      <c r="AE28" s="302">
        <f t="shared" si="22"/>
        <v>0</v>
      </c>
      <c r="AF28" s="300">
        <v>0</v>
      </c>
      <c r="AG28" s="301">
        <f t="shared" si="23"/>
        <v>0</v>
      </c>
      <c r="AH28" s="301">
        <f t="shared" si="24"/>
        <v>0</v>
      </c>
      <c r="AI28" s="302">
        <f t="shared" si="25"/>
        <v>0</v>
      </c>
      <c r="AJ28" s="300">
        <v>0</v>
      </c>
      <c r="AK28" s="301">
        <f t="shared" si="26"/>
        <v>0</v>
      </c>
      <c r="AL28" s="301">
        <f t="shared" si="27"/>
        <v>0</v>
      </c>
      <c r="AM28" s="302">
        <f t="shared" si="28"/>
        <v>0</v>
      </c>
      <c r="AN28" s="300">
        <v>0</v>
      </c>
      <c r="AO28" s="301">
        <f t="shared" si="29"/>
        <v>0</v>
      </c>
      <c r="AP28" s="301">
        <f t="shared" si="30"/>
        <v>0</v>
      </c>
      <c r="AQ28" s="302">
        <f t="shared" si="31"/>
        <v>0</v>
      </c>
      <c r="AR28" s="300">
        <v>0</v>
      </c>
      <c r="AS28" s="301">
        <f t="shared" si="32"/>
        <v>0</v>
      </c>
      <c r="AT28" s="301">
        <f t="shared" si="33"/>
        <v>0</v>
      </c>
      <c r="AU28" s="302">
        <f t="shared" si="34"/>
        <v>0</v>
      </c>
      <c r="AV28" s="300">
        <v>0</v>
      </c>
      <c r="AW28" s="301">
        <f t="shared" si="35"/>
        <v>0</v>
      </c>
      <c r="AX28" s="301">
        <f t="shared" si="36"/>
        <v>0</v>
      </c>
      <c r="AY28" s="302">
        <f t="shared" si="37"/>
        <v>0</v>
      </c>
      <c r="AZ28" s="300">
        <v>0</v>
      </c>
      <c r="BA28" s="301">
        <f t="shared" si="38"/>
        <v>0</v>
      </c>
      <c r="BB28" s="301">
        <f t="shared" si="39"/>
        <v>0</v>
      </c>
      <c r="BC28" s="302">
        <f t="shared" si="40"/>
        <v>0</v>
      </c>
      <c r="BE28" s="303">
        <f t="shared" si="1"/>
        <v>0</v>
      </c>
      <c r="BF28" s="304">
        <f t="shared" si="2"/>
        <v>0</v>
      </c>
      <c r="BG28" s="304">
        <f t="shared" si="0"/>
        <v>0</v>
      </c>
    </row>
    <row r="29" spans="1:59" hidden="1" x14ac:dyDescent="0.25">
      <c r="A29" s="245"/>
      <c r="B29" s="246"/>
      <c r="C29" s="246"/>
      <c r="D29" s="245"/>
      <c r="E29" s="245"/>
      <c r="F29" s="296">
        <f t="shared" si="3"/>
        <v>0</v>
      </c>
      <c r="G29" s="297">
        <f t="shared" si="4"/>
        <v>0</v>
      </c>
      <c r="H29" s="298">
        <v>0</v>
      </c>
      <c r="I29" s="296">
        <f t="shared" si="5"/>
        <v>0</v>
      </c>
      <c r="J29" s="296">
        <f t="shared" si="6"/>
        <v>0</v>
      </c>
      <c r="K29" s="299">
        <f t="shared" si="7"/>
        <v>0</v>
      </c>
      <c r="L29" s="300">
        <v>0</v>
      </c>
      <c r="M29" s="301">
        <f t="shared" si="8"/>
        <v>0</v>
      </c>
      <c r="N29" s="301">
        <f t="shared" si="9"/>
        <v>0</v>
      </c>
      <c r="O29" s="302">
        <f t="shared" si="10"/>
        <v>0</v>
      </c>
      <c r="P29" s="300">
        <v>0</v>
      </c>
      <c r="Q29" s="301">
        <f t="shared" si="11"/>
        <v>0</v>
      </c>
      <c r="R29" s="301">
        <f t="shared" si="12"/>
        <v>0</v>
      </c>
      <c r="S29" s="302">
        <f t="shared" si="13"/>
        <v>0</v>
      </c>
      <c r="T29" s="300">
        <v>0</v>
      </c>
      <c r="U29" s="301">
        <f t="shared" si="14"/>
        <v>0</v>
      </c>
      <c r="V29" s="301">
        <f t="shared" si="15"/>
        <v>0</v>
      </c>
      <c r="W29" s="302">
        <f t="shared" si="16"/>
        <v>0</v>
      </c>
      <c r="X29" s="300">
        <v>0</v>
      </c>
      <c r="Y29" s="301">
        <f t="shared" si="17"/>
        <v>0</v>
      </c>
      <c r="Z29" s="301">
        <f t="shared" si="18"/>
        <v>0</v>
      </c>
      <c r="AA29" s="302">
        <f t="shared" si="19"/>
        <v>0</v>
      </c>
      <c r="AB29" s="300">
        <v>0</v>
      </c>
      <c r="AC29" s="301">
        <f t="shared" si="20"/>
        <v>0</v>
      </c>
      <c r="AD29" s="301">
        <f t="shared" si="21"/>
        <v>0</v>
      </c>
      <c r="AE29" s="302">
        <f t="shared" si="22"/>
        <v>0</v>
      </c>
      <c r="AF29" s="300">
        <v>0</v>
      </c>
      <c r="AG29" s="301">
        <f t="shared" si="23"/>
        <v>0</v>
      </c>
      <c r="AH29" s="301">
        <f t="shared" si="24"/>
        <v>0</v>
      </c>
      <c r="AI29" s="302">
        <f t="shared" si="25"/>
        <v>0</v>
      </c>
      <c r="AJ29" s="300">
        <v>0</v>
      </c>
      <c r="AK29" s="301">
        <f t="shared" si="26"/>
        <v>0</v>
      </c>
      <c r="AL29" s="301">
        <f t="shared" si="27"/>
        <v>0</v>
      </c>
      <c r="AM29" s="302">
        <f t="shared" si="28"/>
        <v>0</v>
      </c>
      <c r="AN29" s="300">
        <v>0</v>
      </c>
      <c r="AO29" s="301">
        <f t="shared" si="29"/>
        <v>0</v>
      </c>
      <c r="AP29" s="301">
        <f t="shared" si="30"/>
        <v>0</v>
      </c>
      <c r="AQ29" s="302">
        <f t="shared" si="31"/>
        <v>0</v>
      </c>
      <c r="AR29" s="300">
        <v>0</v>
      </c>
      <c r="AS29" s="301">
        <f t="shared" si="32"/>
        <v>0</v>
      </c>
      <c r="AT29" s="301">
        <f t="shared" si="33"/>
        <v>0</v>
      </c>
      <c r="AU29" s="302">
        <f t="shared" si="34"/>
        <v>0</v>
      </c>
      <c r="AV29" s="300">
        <v>0</v>
      </c>
      <c r="AW29" s="301">
        <f t="shared" si="35"/>
        <v>0</v>
      </c>
      <c r="AX29" s="301">
        <f t="shared" si="36"/>
        <v>0</v>
      </c>
      <c r="AY29" s="302">
        <f t="shared" si="37"/>
        <v>0</v>
      </c>
      <c r="AZ29" s="300">
        <v>0</v>
      </c>
      <c r="BA29" s="301">
        <f t="shared" si="38"/>
        <v>0</v>
      </c>
      <c r="BB29" s="301">
        <f t="shared" si="39"/>
        <v>0</v>
      </c>
      <c r="BC29" s="302">
        <f t="shared" si="40"/>
        <v>0</v>
      </c>
      <c r="BE29" s="303">
        <f t="shared" si="1"/>
        <v>0</v>
      </c>
      <c r="BF29" s="304">
        <f t="shared" si="2"/>
        <v>0</v>
      </c>
      <c r="BG29" s="304">
        <f t="shared" si="0"/>
        <v>0</v>
      </c>
    </row>
    <row r="30" spans="1:59" hidden="1" x14ac:dyDescent="0.25">
      <c r="A30" s="245"/>
      <c r="B30" s="246"/>
      <c r="C30" s="246"/>
      <c r="D30" s="245"/>
      <c r="E30" s="245"/>
      <c r="F30" s="296">
        <f t="shared" si="3"/>
        <v>0</v>
      </c>
      <c r="G30" s="297">
        <f t="shared" si="4"/>
        <v>0</v>
      </c>
      <c r="H30" s="298">
        <v>0</v>
      </c>
      <c r="I30" s="296">
        <f t="shared" si="5"/>
        <v>0</v>
      </c>
      <c r="J30" s="296">
        <f t="shared" si="6"/>
        <v>0</v>
      </c>
      <c r="K30" s="299">
        <f t="shared" si="7"/>
        <v>0</v>
      </c>
      <c r="L30" s="300">
        <v>0</v>
      </c>
      <c r="M30" s="301">
        <f t="shared" si="8"/>
        <v>0</v>
      </c>
      <c r="N30" s="301">
        <f t="shared" si="9"/>
        <v>0</v>
      </c>
      <c r="O30" s="302">
        <f t="shared" si="10"/>
        <v>0</v>
      </c>
      <c r="P30" s="300">
        <v>0</v>
      </c>
      <c r="Q30" s="301">
        <f t="shared" si="11"/>
        <v>0</v>
      </c>
      <c r="R30" s="301">
        <f t="shared" si="12"/>
        <v>0</v>
      </c>
      <c r="S30" s="302">
        <f t="shared" si="13"/>
        <v>0</v>
      </c>
      <c r="T30" s="300">
        <v>0</v>
      </c>
      <c r="U30" s="301">
        <f t="shared" si="14"/>
        <v>0</v>
      </c>
      <c r="V30" s="301">
        <f t="shared" si="15"/>
        <v>0</v>
      </c>
      <c r="W30" s="302">
        <f t="shared" si="16"/>
        <v>0</v>
      </c>
      <c r="X30" s="300">
        <v>0</v>
      </c>
      <c r="Y30" s="301">
        <f t="shared" si="17"/>
        <v>0</v>
      </c>
      <c r="Z30" s="301">
        <f t="shared" si="18"/>
        <v>0</v>
      </c>
      <c r="AA30" s="302">
        <f t="shared" si="19"/>
        <v>0</v>
      </c>
      <c r="AB30" s="300">
        <v>0</v>
      </c>
      <c r="AC30" s="301">
        <f t="shared" si="20"/>
        <v>0</v>
      </c>
      <c r="AD30" s="301">
        <f t="shared" si="21"/>
        <v>0</v>
      </c>
      <c r="AE30" s="302">
        <f t="shared" si="22"/>
        <v>0</v>
      </c>
      <c r="AF30" s="300">
        <v>0</v>
      </c>
      <c r="AG30" s="301">
        <f t="shared" si="23"/>
        <v>0</v>
      </c>
      <c r="AH30" s="301">
        <f t="shared" si="24"/>
        <v>0</v>
      </c>
      <c r="AI30" s="302">
        <f t="shared" si="25"/>
        <v>0</v>
      </c>
      <c r="AJ30" s="300">
        <v>0</v>
      </c>
      <c r="AK30" s="301">
        <f t="shared" si="26"/>
        <v>0</v>
      </c>
      <c r="AL30" s="301">
        <f t="shared" si="27"/>
        <v>0</v>
      </c>
      <c r="AM30" s="302">
        <f t="shared" si="28"/>
        <v>0</v>
      </c>
      <c r="AN30" s="300">
        <v>0</v>
      </c>
      <c r="AO30" s="301">
        <f t="shared" si="29"/>
        <v>0</v>
      </c>
      <c r="AP30" s="301">
        <f t="shared" si="30"/>
        <v>0</v>
      </c>
      <c r="AQ30" s="302">
        <f t="shared" si="31"/>
        <v>0</v>
      </c>
      <c r="AR30" s="300">
        <v>0</v>
      </c>
      <c r="AS30" s="301">
        <f t="shared" si="32"/>
        <v>0</v>
      </c>
      <c r="AT30" s="301">
        <f t="shared" si="33"/>
        <v>0</v>
      </c>
      <c r="AU30" s="302">
        <f t="shared" si="34"/>
        <v>0</v>
      </c>
      <c r="AV30" s="300">
        <v>0</v>
      </c>
      <c r="AW30" s="301">
        <f t="shared" si="35"/>
        <v>0</v>
      </c>
      <c r="AX30" s="301">
        <f t="shared" si="36"/>
        <v>0</v>
      </c>
      <c r="AY30" s="302">
        <f t="shared" si="37"/>
        <v>0</v>
      </c>
      <c r="AZ30" s="300">
        <v>0</v>
      </c>
      <c r="BA30" s="301">
        <f t="shared" si="38"/>
        <v>0</v>
      </c>
      <c r="BB30" s="301">
        <f t="shared" si="39"/>
        <v>0</v>
      </c>
      <c r="BC30" s="302">
        <f t="shared" si="40"/>
        <v>0</v>
      </c>
      <c r="BE30" s="303">
        <f t="shared" si="1"/>
        <v>0</v>
      </c>
      <c r="BF30" s="304">
        <f t="shared" si="2"/>
        <v>0</v>
      </c>
      <c r="BG30" s="304">
        <f t="shared" si="0"/>
        <v>0</v>
      </c>
    </row>
    <row r="31" spans="1:59" hidden="1" x14ac:dyDescent="0.25">
      <c r="A31" s="245"/>
      <c r="B31" s="246"/>
      <c r="C31" s="246"/>
      <c r="D31" s="245"/>
      <c r="E31" s="245"/>
      <c r="F31" s="296">
        <f t="shared" si="3"/>
        <v>0</v>
      </c>
      <c r="G31" s="297">
        <f t="shared" si="4"/>
        <v>0</v>
      </c>
      <c r="H31" s="298">
        <v>0</v>
      </c>
      <c r="I31" s="296">
        <f t="shared" si="5"/>
        <v>0</v>
      </c>
      <c r="J31" s="296">
        <f t="shared" si="6"/>
        <v>0</v>
      </c>
      <c r="K31" s="299">
        <f t="shared" si="7"/>
        <v>0</v>
      </c>
      <c r="L31" s="300">
        <v>0</v>
      </c>
      <c r="M31" s="301">
        <f t="shared" si="8"/>
        <v>0</v>
      </c>
      <c r="N31" s="301">
        <f t="shared" si="9"/>
        <v>0</v>
      </c>
      <c r="O31" s="302">
        <f t="shared" si="10"/>
        <v>0</v>
      </c>
      <c r="P31" s="300">
        <v>0</v>
      </c>
      <c r="Q31" s="301">
        <f t="shared" si="11"/>
        <v>0</v>
      </c>
      <c r="R31" s="301">
        <f t="shared" si="12"/>
        <v>0</v>
      </c>
      <c r="S31" s="302">
        <f t="shared" si="13"/>
        <v>0</v>
      </c>
      <c r="T31" s="300">
        <v>0</v>
      </c>
      <c r="U31" s="301">
        <f t="shared" si="14"/>
        <v>0</v>
      </c>
      <c r="V31" s="301">
        <f t="shared" si="15"/>
        <v>0</v>
      </c>
      <c r="W31" s="302">
        <f t="shared" si="16"/>
        <v>0</v>
      </c>
      <c r="X31" s="300">
        <v>0</v>
      </c>
      <c r="Y31" s="301">
        <f t="shared" si="17"/>
        <v>0</v>
      </c>
      <c r="Z31" s="301">
        <f t="shared" si="18"/>
        <v>0</v>
      </c>
      <c r="AA31" s="302">
        <f t="shared" si="19"/>
        <v>0</v>
      </c>
      <c r="AB31" s="300">
        <v>0</v>
      </c>
      <c r="AC31" s="301">
        <f t="shared" si="20"/>
        <v>0</v>
      </c>
      <c r="AD31" s="301">
        <f t="shared" si="21"/>
        <v>0</v>
      </c>
      <c r="AE31" s="302">
        <f t="shared" si="22"/>
        <v>0</v>
      </c>
      <c r="AF31" s="300">
        <v>0</v>
      </c>
      <c r="AG31" s="301">
        <f t="shared" si="23"/>
        <v>0</v>
      </c>
      <c r="AH31" s="301">
        <f t="shared" si="24"/>
        <v>0</v>
      </c>
      <c r="AI31" s="302">
        <f t="shared" si="25"/>
        <v>0</v>
      </c>
      <c r="AJ31" s="300">
        <v>0</v>
      </c>
      <c r="AK31" s="301">
        <f t="shared" si="26"/>
        <v>0</v>
      </c>
      <c r="AL31" s="301">
        <f t="shared" si="27"/>
        <v>0</v>
      </c>
      <c r="AM31" s="302">
        <f t="shared" si="28"/>
        <v>0</v>
      </c>
      <c r="AN31" s="300">
        <v>0</v>
      </c>
      <c r="AO31" s="301">
        <f t="shared" si="29"/>
        <v>0</v>
      </c>
      <c r="AP31" s="301">
        <f t="shared" si="30"/>
        <v>0</v>
      </c>
      <c r="AQ31" s="302">
        <f t="shared" si="31"/>
        <v>0</v>
      </c>
      <c r="AR31" s="300">
        <v>0</v>
      </c>
      <c r="AS31" s="301">
        <f t="shared" si="32"/>
        <v>0</v>
      </c>
      <c r="AT31" s="301">
        <f t="shared" si="33"/>
        <v>0</v>
      </c>
      <c r="AU31" s="302">
        <f t="shared" si="34"/>
        <v>0</v>
      </c>
      <c r="AV31" s="300">
        <v>0</v>
      </c>
      <c r="AW31" s="301">
        <f t="shared" si="35"/>
        <v>0</v>
      </c>
      <c r="AX31" s="301">
        <f t="shared" si="36"/>
        <v>0</v>
      </c>
      <c r="AY31" s="302">
        <f t="shared" si="37"/>
        <v>0</v>
      </c>
      <c r="AZ31" s="300">
        <v>0</v>
      </c>
      <c r="BA31" s="301">
        <f t="shared" si="38"/>
        <v>0</v>
      </c>
      <c r="BB31" s="301">
        <f t="shared" si="39"/>
        <v>0</v>
      </c>
      <c r="BC31" s="302">
        <f t="shared" si="40"/>
        <v>0</v>
      </c>
      <c r="BE31" s="303">
        <f t="shared" si="1"/>
        <v>0</v>
      </c>
      <c r="BF31" s="304">
        <f t="shared" si="2"/>
        <v>0</v>
      </c>
      <c r="BG31" s="304">
        <f t="shared" si="0"/>
        <v>0</v>
      </c>
    </row>
    <row r="32" spans="1:59" hidden="1" x14ac:dyDescent="0.25">
      <c r="A32" s="245"/>
      <c r="B32" s="246"/>
      <c r="C32" s="246"/>
      <c r="D32" s="245"/>
      <c r="E32" s="245"/>
      <c r="F32" s="296">
        <f t="shared" si="3"/>
        <v>0</v>
      </c>
      <c r="G32" s="297">
        <f t="shared" si="4"/>
        <v>0</v>
      </c>
      <c r="H32" s="298">
        <v>0</v>
      </c>
      <c r="I32" s="296">
        <f t="shared" si="5"/>
        <v>0</v>
      </c>
      <c r="J32" s="296">
        <f t="shared" si="6"/>
        <v>0</v>
      </c>
      <c r="K32" s="299">
        <f t="shared" si="7"/>
        <v>0</v>
      </c>
      <c r="L32" s="300">
        <v>0</v>
      </c>
      <c r="M32" s="301">
        <f t="shared" si="8"/>
        <v>0</v>
      </c>
      <c r="N32" s="301">
        <f t="shared" si="9"/>
        <v>0</v>
      </c>
      <c r="O32" s="302">
        <f t="shared" si="10"/>
        <v>0</v>
      </c>
      <c r="P32" s="300">
        <v>0</v>
      </c>
      <c r="Q32" s="301">
        <f t="shared" si="11"/>
        <v>0</v>
      </c>
      <c r="R32" s="301">
        <f t="shared" si="12"/>
        <v>0</v>
      </c>
      <c r="S32" s="302">
        <f t="shared" si="13"/>
        <v>0</v>
      </c>
      <c r="T32" s="300">
        <v>0</v>
      </c>
      <c r="U32" s="301">
        <f t="shared" si="14"/>
        <v>0</v>
      </c>
      <c r="V32" s="301">
        <f t="shared" si="15"/>
        <v>0</v>
      </c>
      <c r="W32" s="302">
        <f t="shared" si="16"/>
        <v>0</v>
      </c>
      <c r="X32" s="300">
        <v>0</v>
      </c>
      <c r="Y32" s="301">
        <f t="shared" si="17"/>
        <v>0</v>
      </c>
      <c r="Z32" s="301">
        <f t="shared" si="18"/>
        <v>0</v>
      </c>
      <c r="AA32" s="302">
        <f t="shared" si="19"/>
        <v>0</v>
      </c>
      <c r="AB32" s="300">
        <v>0</v>
      </c>
      <c r="AC32" s="301">
        <f t="shared" si="20"/>
        <v>0</v>
      </c>
      <c r="AD32" s="301">
        <f t="shared" si="21"/>
        <v>0</v>
      </c>
      <c r="AE32" s="302">
        <f t="shared" si="22"/>
        <v>0</v>
      </c>
      <c r="AF32" s="300">
        <v>0</v>
      </c>
      <c r="AG32" s="301">
        <f t="shared" si="23"/>
        <v>0</v>
      </c>
      <c r="AH32" s="301">
        <f t="shared" si="24"/>
        <v>0</v>
      </c>
      <c r="AI32" s="302">
        <f t="shared" si="25"/>
        <v>0</v>
      </c>
      <c r="AJ32" s="300">
        <v>0</v>
      </c>
      <c r="AK32" s="301">
        <f t="shared" si="26"/>
        <v>0</v>
      </c>
      <c r="AL32" s="301">
        <f t="shared" si="27"/>
        <v>0</v>
      </c>
      <c r="AM32" s="302">
        <f t="shared" si="28"/>
        <v>0</v>
      </c>
      <c r="AN32" s="300">
        <v>0</v>
      </c>
      <c r="AO32" s="301">
        <f t="shared" si="29"/>
        <v>0</v>
      </c>
      <c r="AP32" s="301">
        <f t="shared" si="30"/>
        <v>0</v>
      </c>
      <c r="AQ32" s="302">
        <f t="shared" si="31"/>
        <v>0</v>
      </c>
      <c r="AR32" s="300">
        <v>0</v>
      </c>
      <c r="AS32" s="301">
        <f t="shared" si="32"/>
        <v>0</v>
      </c>
      <c r="AT32" s="301">
        <f t="shared" si="33"/>
        <v>0</v>
      </c>
      <c r="AU32" s="302">
        <f t="shared" si="34"/>
        <v>0</v>
      </c>
      <c r="AV32" s="300">
        <v>0</v>
      </c>
      <c r="AW32" s="301">
        <f t="shared" si="35"/>
        <v>0</v>
      </c>
      <c r="AX32" s="301">
        <f t="shared" si="36"/>
        <v>0</v>
      </c>
      <c r="AY32" s="302">
        <f t="shared" si="37"/>
        <v>0</v>
      </c>
      <c r="AZ32" s="300">
        <v>0</v>
      </c>
      <c r="BA32" s="301">
        <f t="shared" si="38"/>
        <v>0</v>
      </c>
      <c r="BB32" s="301">
        <f t="shared" si="39"/>
        <v>0</v>
      </c>
      <c r="BC32" s="302">
        <f t="shared" si="40"/>
        <v>0</v>
      </c>
      <c r="BE32" s="303">
        <f t="shared" si="1"/>
        <v>0</v>
      </c>
      <c r="BF32" s="304">
        <f t="shared" si="2"/>
        <v>0</v>
      </c>
      <c r="BG32" s="304">
        <f t="shared" si="0"/>
        <v>0</v>
      </c>
    </row>
    <row r="33" spans="1:60" hidden="1" x14ac:dyDescent="0.25">
      <c r="A33" s="245"/>
      <c r="B33" s="246"/>
      <c r="C33" s="246"/>
      <c r="D33" s="245"/>
      <c r="E33" s="245"/>
      <c r="F33" s="296">
        <f t="shared" si="3"/>
        <v>0</v>
      </c>
      <c r="G33" s="297">
        <f t="shared" si="4"/>
        <v>0</v>
      </c>
      <c r="H33" s="298">
        <v>0</v>
      </c>
      <c r="I33" s="296">
        <f t="shared" si="5"/>
        <v>0</v>
      </c>
      <c r="J33" s="296">
        <f t="shared" si="6"/>
        <v>0</v>
      </c>
      <c r="K33" s="299">
        <f t="shared" si="7"/>
        <v>0</v>
      </c>
      <c r="L33" s="300">
        <v>0</v>
      </c>
      <c r="M33" s="301">
        <f t="shared" si="8"/>
        <v>0</v>
      </c>
      <c r="N33" s="301">
        <f t="shared" si="9"/>
        <v>0</v>
      </c>
      <c r="O33" s="302">
        <f t="shared" si="10"/>
        <v>0</v>
      </c>
      <c r="P33" s="300">
        <v>0</v>
      </c>
      <c r="Q33" s="301">
        <f t="shared" si="11"/>
        <v>0</v>
      </c>
      <c r="R33" s="301">
        <f t="shared" si="12"/>
        <v>0</v>
      </c>
      <c r="S33" s="302">
        <f t="shared" si="13"/>
        <v>0</v>
      </c>
      <c r="T33" s="300">
        <v>0</v>
      </c>
      <c r="U33" s="301">
        <f t="shared" si="14"/>
        <v>0</v>
      </c>
      <c r="V33" s="301">
        <f t="shared" si="15"/>
        <v>0</v>
      </c>
      <c r="W33" s="302">
        <f t="shared" si="16"/>
        <v>0</v>
      </c>
      <c r="X33" s="300">
        <v>0</v>
      </c>
      <c r="Y33" s="301">
        <f t="shared" si="17"/>
        <v>0</v>
      </c>
      <c r="Z33" s="301">
        <f t="shared" si="18"/>
        <v>0</v>
      </c>
      <c r="AA33" s="302">
        <f t="shared" si="19"/>
        <v>0</v>
      </c>
      <c r="AB33" s="300">
        <v>0</v>
      </c>
      <c r="AC33" s="301">
        <f t="shared" si="20"/>
        <v>0</v>
      </c>
      <c r="AD33" s="301">
        <f t="shared" si="21"/>
        <v>0</v>
      </c>
      <c r="AE33" s="302">
        <f t="shared" si="22"/>
        <v>0</v>
      </c>
      <c r="AF33" s="300">
        <v>0</v>
      </c>
      <c r="AG33" s="301">
        <f t="shared" si="23"/>
        <v>0</v>
      </c>
      <c r="AH33" s="301">
        <f t="shared" si="24"/>
        <v>0</v>
      </c>
      <c r="AI33" s="302">
        <f t="shared" si="25"/>
        <v>0</v>
      </c>
      <c r="AJ33" s="300">
        <v>0</v>
      </c>
      <c r="AK33" s="301">
        <f t="shared" si="26"/>
        <v>0</v>
      </c>
      <c r="AL33" s="301">
        <f t="shared" si="27"/>
        <v>0</v>
      </c>
      <c r="AM33" s="302">
        <f t="shared" si="28"/>
        <v>0</v>
      </c>
      <c r="AN33" s="300">
        <v>0</v>
      </c>
      <c r="AO33" s="301">
        <f t="shared" si="29"/>
        <v>0</v>
      </c>
      <c r="AP33" s="301">
        <f t="shared" si="30"/>
        <v>0</v>
      </c>
      <c r="AQ33" s="302">
        <f t="shared" si="31"/>
        <v>0</v>
      </c>
      <c r="AR33" s="300">
        <v>0</v>
      </c>
      <c r="AS33" s="301">
        <f t="shared" si="32"/>
        <v>0</v>
      </c>
      <c r="AT33" s="301">
        <f t="shared" si="33"/>
        <v>0</v>
      </c>
      <c r="AU33" s="302">
        <f t="shared" si="34"/>
        <v>0</v>
      </c>
      <c r="AV33" s="300">
        <v>0</v>
      </c>
      <c r="AW33" s="301">
        <f t="shared" si="35"/>
        <v>0</v>
      </c>
      <c r="AX33" s="301">
        <f t="shared" si="36"/>
        <v>0</v>
      </c>
      <c r="AY33" s="302">
        <f t="shared" si="37"/>
        <v>0</v>
      </c>
      <c r="AZ33" s="300">
        <v>0</v>
      </c>
      <c r="BA33" s="301">
        <f t="shared" si="38"/>
        <v>0</v>
      </c>
      <c r="BB33" s="301">
        <f t="shared" si="39"/>
        <v>0</v>
      </c>
      <c r="BC33" s="302">
        <f t="shared" si="40"/>
        <v>0</v>
      </c>
      <c r="BE33" s="303">
        <f t="shared" si="1"/>
        <v>0</v>
      </c>
      <c r="BF33" s="304">
        <f t="shared" si="2"/>
        <v>0</v>
      </c>
      <c r="BG33" s="304">
        <f t="shared" si="0"/>
        <v>0</v>
      </c>
    </row>
    <row r="34" spans="1:60" hidden="1" x14ac:dyDescent="0.25">
      <c r="A34" s="245"/>
      <c r="B34" s="246"/>
      <c r="C34" s="246"/>
      <c r="D34" s="245"/>
      <c r="E34" s="245"/>
      <c r="F34" s="296">
        <f t="shared" si="3"/>
        <v>0</v>
      </c>
      <c r="G34" s="297">
        <f t="shared" si="4"/>
        <v>0</v>
      </c>
      <c r="H34" s="298">
        <v>0</v>
      </c>
      <c r="I34" s="296">
        <f t="shared" si="5"/>
        <v>0</v>
      </c>
      <c r="J34" s="296">
        <f t="shared" si="6"/>
        <v>0</v>
      </c>
      <c r="K34" s="299">
        <f t="shared" si="7"/>
        <v>0</v>
      </c>
      <c r="L34" s="300">
        <v>0</v>
      </c>
      <c r="M34" s="301">
        <f t="shared" si="8"/>
        <v>0</v>
      </c>
      <c r="N34" s="301">
        <f t="shared" si="9"/>
        <v>0</v>
      </c>
      <c r="O34" s="302">
        <f t="shared" si="10"/>
        <v>0</v>
      </c>
      <c r="P34" s="300">
        <v>0</v>
      </c>
      <c r="Q34" s="301">
        <f t="shared" si="11"/>
        <v>0</v>
      </c>
      <c r="R34" s="301">
        <f t="shared" si="12"/>
        <v>0</v>
      </c>
      <c r="S34" s="302">
        <f t="shared" si="13"/>
        <v>0</v>
      </c>
      <c r="T34" s="300">
        <v>0</v>
      </c>
      <c r="U34" s="301">
        <f t="shared" si="14"/>
        <v>0</v>
      </c>
      <c r="V34" s="301">
        <f t="shared" si="15"/>
        <v>0</v>
      </c>
      <c r="W34" s="302">
        <f t="shared" si="16"/>
        <v>0</v>
      </c>
      <c r="X34" s="300">
        <v>0</v>
      </c>
      <c r="Y34" s="301">
        <f t="shared" si="17"/>
        <v>0</v>
      </c>
      <c r="Z34" s="301">
        <f t="shared" si="18"/>
        <v>0</v>
      </c>
      <c r="AA34" s="302">
        <f t="shared" si="19"/>
        <v>0</v>
      </c>
      <c r="AB34" s="300">
        <v>0</v>
      </c>
      <c r="AC34" s="301">
        <f t="shared" si="20"/>
        <v>0</v>
      </c>
      <c r="AD34" s="301">
        <f t="shared" si="21"/>
        <v>0</v>
      </c>
      <c r="AE34" s="302">
        <f t="shared" si="22"/>
        <v>0</v>
      </c>
      <c r="AF34" s="300">
        <v>0</v>
      </c>
      <c r="AG34" s="301">
        <f t="shared" si="23"/>
        <v>0</v>
      </c>
      <c r="AH34" s="301">
        <f t="shared" si="24"/>
        <v>0</v>
      </c>
      <c r="AI34" s="302">
        <f t="shared" si="25"/>
        <v>0</v>
      </c>
      <c r="AJ34" s="300">
        <v>0</v>
      </c>
      <c r="AK34" s="301">
        <f t="shared" si="26"/>
        <v>0</v>
      </c>
      <c r="AL34" s="301">
        <f t="shared" si="27"/>
        <v>0</v>
      </c>
      <c r="AM34" s="302">
        <f t="shared" si="28"/>
        <v>0</v>
      </c>
      <c r="AN34" s="300">
        <v>0</v>
      </c>
      <c r="AO34" s="301">
        <f t="shared" si="29"/>
        <v>0</v>
      </c>
      <c r="AP34" s="301">
        <f t="shared" si="30"/>
        <v>0</v>
      </c>
      <c r="AQ34" s="302">
        <f t="shared" si="31"/>
        <v>0</v>
      </c>
      <c r="AR34" s="300">
        <v>0</v>
      </c>
      <c r="AS34" s="301">
        <f t="shared" si="32"/>
        <v>0</v>
      </c>
      <c r="AT34" s="301">
        <f t="shared" si="33"/>
        <v>0</v>
      </c>
      <c r="AU34" s="302">
        <f t="shared" si="34"/>
        <v>0</v>
      </c>
      <c r="AV34" s="300">
        <v>0</v>
      </c>
      <c r="AW34" s="301">
        <f t="shared" si="35"/>
        <v>0</v>
      </c>
      <c r="AX34" s="301">
        <f t="shared" si="36"/>
        <v>0</v>
      </c>
      <c r="AY34" s="302">
        <f t="shared" si="37"/>
        <v>0</v>
      </c>
      <c r="AZ34" s="300">
        <v>0</v>
      </c>
      <c r="BA34" s="301">
        <f t="shared" si="38"/>
        <v>0</v>
      </c>
      <c r="BB34" s="301">
        <f t="shared" si="39"/>
        <v>0</v>
      </c>
      <c r="BC34" s="302">
        <f t="shared" si="40"/>
        <v>0</v>
      </c>
      <c r="BE34" s="303">
        <f t="shared" si="1"/>
        <v>0</v>
      </c>
      <c r="BF34" s="304">
        <f t="shared" si="2"/>
        <v>0</v>
      </c>
      <c r="BG34" s="304">
        <f t="shared" si="0"/>
        <v>0</v>
      </c>
    </row>
    <row r="35" spans="1:60" hidden="1" x14ac:dyDescent="0.25">
      <c r="A35" s="245"/>
      <c r="B35" s="246"/>
      <c r="C35" s="246"/>
      <c r="D35" s="245"/>
      <c r="E35" s="245"/>
      <c r="F35" s="296">
        <f t="shared" si="3"/>
        <v>0</v>
      </c>
      <c r="G35" s="297">
        <f t="shared" si="4"/>
        <v>0</v>
      </c>
      <c r="H35" s="298">
        <v>0</v>
      </c>
      <c r="I35" s="296">
        <f t="shared" si="5"/>
        <v>0</v>
      </c>
      <c r="J35" s="296">
        <f t="shared" si="6"/>
        <v>0</v>
      </c>
      <c r="K35" s="299">
        <f t="shared" si="7"/>
        <v>0</v>
      </c>
      <c r="L35" s="300">
        <v>0</v>
      </c>
      <c r="M35" s="301">
        <f t="shared" si="8"/>
        <v>0</v>
      </c>
      <c r="N35" s="301">
        <f t="shared" si="9"/>
        <v>0</v>
      </c>
      <c r="O35" s="302">
        <f t="shared" si="10"/>
        <v>0</v>
      </c>
      <c r="P35" s="300">
        <v>0</v>
      </c>
      <c r="Q35" s="301">
        <f t="shared" si="11"/>
        <v>0</v>
      </c>
      <c r="R35" s="301">
        <f t="shared" si="12"/>
        <v>0</v>
      </c>
      <c r="S35" s="302">
        <f t="shared" si="13"/>
        <v>0</v>
      </c>
      <c r="T35" s="300">
        <v>0</v>
      </c>
      <c r="U35" s="301">
        <f t="shared" si="14"/>
        <v>0</v>
      </c>
      <c r="V35" s="301">
        <f t="shared" si="15"/>
        <v>0</v>
      </c>
      <c r="W35" s="302">
        <f t="shared" si="16"/>
        <v>0</v>
      </c>
      <c r="X35" s="300">
        <v>0</v>
      </c>
      <c r="Y35" s="301">
        <f t="shared" si="17"/>
        <v>0</v>
      </c>
      <c r="Z35" s="301">
        <f t="shared" si="18"/>
        <v>0</v>
      </c>
      <c r="AA35" s="302">
        <f t="shared" si="19"/>
        <v>0</v>
      </c>
      <c r="AB35" s="300">
        <v>0</v>
      </c>
      <c r="AC35" s="301">
        <f t="shared" si="20"/>
        <v>0</v>
      </c>
      <c r="AD35" s="301">
        <f t="shared" si="21"/>
        <v>0</v>
      </c>
      <c r="AE35" s="302">
        <f t="shared" si="22"/>
        <v>0</v>
      </c>
      <c r="AF35" s="300">
        <v>0</v>
      </c>
      <c r="AG35" s="301">
        <f t="shared" si="23"/>
        <v>0</v>
      </c>
      <c r="AH35" s="301">
        <f t="shared" si="24"/>
        <v>0</v>
      </c>
      <c r="AI35" s="302">
        <f t="shared" si="25"/>
        <v>0</v>
      </c>
      <c r="AJ35" s="300">
        <v>0</v>
      </c>
      <c r="AK35" s="301">
        <f t="shared" si="26"/>
        <v>0</v>
      </c>
      <c r="AL35" s="301">
        <f t="shared" si="27"/>
        <v>0</v>
      </c>
      <c r="AM35" s="302">
        <f t="shared" si="28"/>
        <v>0</v>
      </c>
      <c r="AN35" s="300">
        <v>0</v>
      </c>
      <c r="AO35" s="301">
        <f t="shared" si="29"/>
        <v>0</v>
      </c>
      <c r="AP35" s="301">
        <f t="shared" si="30"/>
        <v>0</v>
      </c>
      <c r="AQ35" s="302">
        <f t="shared" si="31"/>
        <v>0</v>
      </c>
      <c r="AR35" s="300">
        <v>0</v>
      </c>
      <c r="AS35" s="301">
        <f t="shared" si="32"/>
        <v>0</v>
      </c>
      <c r="AT35" s="301">
        <f t="shared" si="33"/>
        <v>0</v>
      </c>
      <c r="AU35" s="302">
        <f t="shared" si="34"/>
        <v>0</v>
      </c>
      <c r="AV35" s="300">
        <v>0</v>
      </c>
      <c r="AW35" s="301">
        <f t="shared" si="35"/>
        <v>0</v>
      </c>
      <c r="AX35" s="301">
        <f t="shared" si="36"/>
        <v>0</v>
      </c>
      <c r="AY35" s="302">
        <f t="shared" si="37"/>
        <v>0</v>
      </c>
      <c r="AZ35" s="300">
        <v>0</v>
      </c>
      <c r="BA35" s="301">
        <f t="shared" si="38"/>
        <v>0</v>
      </c>
      <c r="BB35" s="301">
        <f t="shared" si="39"/>
        <v>0</v>
      </c>
      <c r="BC35" s="302">
        <f t="shared" si="40"/>
        <v>0</v>
      </c>
      <c r="BE35" s="303">
        <f t="shared" si="1"/>
        <v>0</v>
      </c>
      <c r="BF35" s="304">
        <f t="shared" si="2"/>
        <v>0</v>
      </c>
      <c r="BG35" s="304">
        <f t="shared" si="0"/>
        <v>0</v>
      </c>
    </row>
    <row r="36" spans="1:60" hidden="1" x14ac:dyDescent="0.25">
      <c r="A36" s="245"/>
      <c r="B36" s="246"/>
      <c r="C36" s="246"/>
      <c r="D36" s="245"/>
      <c r="E36" s="245"/>
      <c r="F36" s="296">
        <f t="shared" si="3"/>
        <v>0</v>
      </c>
      <c r="G36" s="297">
        <f t="shared" si="4"/>
        <v>0</v>
      </c>
      <c r="H36" s="298">
        <v>0</v>
      </c>
      <c r="I36" s="296">
        <f t="shared" si="5"/>
        <v>0</v>
      </c>
      <c r="J36" s="296">
        <f t="shared" si="6"/>
        <v>0</v>
      </c>
      <c r="K36" s="299">
        <f t="shared" si="7"/>
        <v>0</v>
      </c>
      <c r="L36" s="300">
        <v>0</v>
      </c>
      <c r="M36" s="301">
        <f t="shared" si="8"/>
        <v>0</v>
      </c>
      <c r="N36" s="301">
        <f t="shared" si="9"/>
        <v>0</v>
      </c>
      <c r="O36" s="302">
        <f t="shared" si="10"/>
        <v>0</v>
      </c>
      <c r="P36" s="300">
        <v>0</v>
      </c>
      <c r="Q36" s="301">
        <f t="shared" si="11"/>
        <v>0</v>
      </c>
      <c r="R36" s="301">
        <f t="shared" si="12"/>
        <v>0</v>
      </c>
      <c r="S36" s="302">
        <f t="shared" si="13"/>
        <v>0</v>
      </c>
      <c r="T36" s="300">
        <v>0</v>
      </c>
      <c r="U36" s="301">
        <f t="shared" si="14"/>
        <v>0</v>
      </c>
      <c r="V36" s="301">
        <f t="shared" si="15"/>
        <v>0</v>
      </c>
      <c r="W36" s="302">
        <f t="shared" si="16"/>
        <v>0</v>
      </c>
      <c r="X36" s="300">
        <v>0</v>
      </c>
      <c r="Y36" s="301">
        <f t="shared" si="17"/>
        <v>0</v>
      </c>
      <c r="Z36" s="301">
        <f t="shared" si="18"/>
        <v>0</v>
      </c>
      <c r="AA36" s="302">
        <f t="shared" si="19"/>
        <v>0</v>
      </c>
      <c r="AB36" s="300">
        <v>0</v>
      </c>
      <c r="AC36" s="301">
        <f t="shared" si="20"/>
        <v>0</v>
      </c>
      <c r="AD36" s="301">
        <f t="shared" si="21"/>
        <v>0</v>
      </c>
      <c r="AE36" s="302">
        <f t="shared" si="22"/>
        <v>0</v>
      </c>
      <c r="AF36" s="300">
        <v>0</v>
      </c>
      <c r="AG36" s="301">
        <f t="shared" si="23"/>
        <v>0</v>
      </c>
      <c r="AH36" s="301">
        <f t="shared" si="24"/>
        <v>0</v>
      </c>
      <c r="AI36" s="302">
        <f t="shared" si="25"/>
        <v>0</v>
      </c>
      <c r="AJ36" s="300">
        <v>0</v>
      </c>
      <c r="AK36" s="301">
        <f t="shared" si="26"/>
        <v>0</v>
      </c>
      <c r="AL36" s="301">
        <f t="shared" si="27"/>
        <v>0</v>
      </c>
      <c r="AM36" s="302">
        <f t="shared" si="28"/>
        <v>0</v>
      </c>
      <c r="AN36" s="300">
        <v>0</v>
      </c>
      <c r="AO36" s="301">
        <f t="shared" si="29"/>
        <v>0</v>
      </c>
      <c r="AP36" s="301">
        <f t="shared" si="30"/>
        <v>0</v>
      </c>
      <c r="AQ36" s="302">
        <f t="shared" si="31"/>
        <v>0</v>
      </c>
      <c r="AR36" s="300">
        <v>0</v>
      </c>
      <c r="AS36" s="301">
        <f t="shared" si="32"/>
        <v>0</v>
      </c>
      <c r="AT36" s="301">
        <f t="shared" si="33"/>
        <v>0</v>
      </c>
      <c r="AU36" s="302">
        <f t="shared" si="34"/>
        <v>0</v>
      </c>
      <c r="AV36" s="300">
        <v>0</v>
      </c>
      <c r="AW36" s="301">
        <f t="shared" si="35"/>
        <v>0</v>
      </c>
      <c r="AX36" s="301">
        <f t="shared" si="36"/>
        <v>0</v>
      </c>
      <c r="AY36" s="302">
        <f t="shared" si="37"/>
        <v>0</v>
      </c>
      <c r="AZ36" s="300">
        <v>0</v>
      </c>
      <c r="BA36" s="301">
        <f t="shared" si="38"/>
        <v>0</v>
      </c>
      <c r="BB36" s="301">
        <f t="shared" si="39"/>
        <v>0</v>
      </c>
      <c r="BC36" s="302">
        <f t="shared" si="40"/>
        <v>0</v>
      </c>
      <c r="BE36" s="303">
        <f t="shared" si="1"/>
        <v>0</v>
      </c>
      <c r="BF36" s="304">
        <f t="shared" si="2"/>
        <v>0</v>
      </c>
      <c r="BG36" s="304">
        <f t="shared" si="0"/>
        <v>0</v>
      </c>
    </row>
    <row r="37" spans="1:60" hidden="1" x14ac:dyDescent="0.25">
      <c r="A37" s="245"/>
      <c r="B37" s="246"/>
      <c r="C37" s="246"/>
      <c r="D37" s="245"/>
      <c r="E37" s="245"/>
      <c r="F37" s="296">
        <f t="shared" si="3"/>
        <v>0</v>
      </c>
      <c r="G37" s="297">
        <f t="shared" si="4"/>
        <v>0</v>
      </c>
      <c r="H37" s="298">
        <v>0</v>
      </c>
      <c r="I37" s="296">
        <f t="shared" si="5"/>
        <v>0</v>
      </c>
      <c r="J37" s="296">
        <f t="shared" si="6"/>
        <v>0</v>
      </c>
      <c r="K37" s="299">
        <f t="shared" si="7"/>
        <v>0</v>
      </c>
      <c r="L37" s="300">
        <v>0</v>
      </c>
      <c r="M37" s="301">
        <f t="shared" si="8"/>
        <v>0</v>
      </c>
      <c r="N37" s="301">
        <f t="shared" si="9"/>
        <v>0</v>
      </c>
      <c r="O37" s="302">
        <f t="shared" si="10"/>
        <v>0</v>
      </c>
      <c r="P37" s="300">
        <v>0</v>
      </c>
      <c r="Q37" s="301">
        <f t="shared" si="11"/>
        <v>0</v>
      </c>
      <c r="R37" s="301">
        <f t="shared" si="12"/>
        <v>0</v>
      </c>
      <c r="S37" s="302">
        <f t="shared" si="13"/>
        <v>0</v>
      </c>
      <c r="T37" s="300">
        <v>0</v>
      </c>
      <c r="U37" s="301">
        <f t="shared" si="14"/>
        <v>0</v>
      </c>
      <c r="V37" s="301">
        <f t="shared" si="15"/>
        <v>0</v>
      </c>
      <c r="W37" s="302">
        <f t="shared" si="16"/>
        <v>0</v>
      </c>
      <c r="X37" s="300">
        <v>0</v>
      </c>
      <c r="Y37" s="301">
        <f t="shared" si="17"/>
        <v>0</v>
      </c>
      <c r="Z37" s="301">
        <f t="shared" si="18"/>
        <v>0</v>
      </c>
      <c r="AA37" s="302">
        <f t="shared" si="19"/>
        <v>0</v>
      </c>
      <c r="AB37" s="300">
        <v>0</v>
      </c>
      <c r="AC37" s="301">
        <f t="shared" si="20"/>
        <v>0</v>
      </c>
      <c r="AD37" s="301">
        <f t="shared" si="21"/>
        <v>0</v>
      </c>
      <c r="AE37" s="302">
        <f t="shared" si="22"/>
        <v>0</v>
      </c>
      <c r="AF37" s="300">
        <v>0</v>
      </c>
      <c r="AG37" s="301">
        <f t="shared" si="23"/>
        <v>0</v>
      </c>
      <c r="AH37" s="301">
        <f t="shared" si="24"/>
        <v>0</v>
      </c>
      <c r="AI37" s="302">
        <f t="shared" si="25"/>
        <v>0</v>
      </c>
      <c r="AJ37" s="300">
        <v>0</v>
      </c>
      <c r="AK37" s="301">
        <f t="shared" si="26"/>
        <v>0</v>
      </c>
      <c r="AL37" s="301">
        <f t="shared" si="27"/>
        <v>0</v>
      </c>
      <c r="AM37" s="302">
        <f t="shared" si="28"/>
        <v>0</v>
      </c>
      <c r="AN37" s="300">
        <v>0</v>
      </c>
      <c r="AO37" s="301">
        <f t="shared" si="29"/>
        <v>0</v>
      </c>
      <c r="AP37" s="301">
        <f t="shared" si="30"/>
        <v>0</v>
      </c>
      <c r="AQ37" s="302">
        <f t="shared" si="31"/>
        <v>0</v>
      </c>
      <c r="AR37" s="300">
        <v>0</v>
      </c>
      <c r="AS37" s="301">
        <f t="shared" si="32"/>
        <v>0</v>
      </c>
      <c r="AT37" s="301">
        <f t="shared" si="33"/>
        <v>0</v>
      </c>
      <c r="AU37" s="302">
        <f t="shared" si="34"/>
        <v>0</v>
      </c>
      <c r="AV37" s="300">
        <v>0</v>
      </c>
      <c r="AW37" s="301">
        <f t="shared" si="35"/>
        <v>0</v>
      </c>
      <c r="AX37" s="301">
        <f t="shared" si="36"/>
        <v>0</v>
      </c>
      <c r="AY37" s="302">
        <f t="shared" si="37"/>
        <v>0</v>
      </c>
      <c r="AZ37" s="300">
        <v>0</v>
      </c>
      <c r="BA37" s="301">
        <f t="shared" si="38"/>
        <v>0</v>
      </c>
      <c r="BB37" s="301">
        <f t="shared" si="39"/>
        <v>0</v>
      </c>
      <c r="BC37" s="302">
        <f t="shared" si="40"/>
        <v>0</v>
      </c>
      <c r="BE37" s="303">
        <f t="shared" si="1"/>
        <v>0</v>
      </c>
      <c r="BF37" s="304">
        <f t="shared" si="2"/>
        <v>0</v>
      </c>
      <c r="BG37" s="304">
        <f t="shared" si="0"/>
        <v>0</v>
      </c>
    </row>
    <row r="38" spans="1:60" hidden="1" x14ac:dyDescent="0.25">
      <c r="A38" s="245"/>
      <c r="B38" s="246"/>
      <c r="C38" s="246"/>
      <c r="D38" s="245"/>
      <c r="E38" s="245"/>
      <c r="F38" s="296">
        <f t="shared" si="3"/>
        <v>0</v>
      </c>
      <c r="G38" s="297">
        <f t="shared" si="4"/>
        <v>0</v>
      </c>
      <c r="H38" s="298">
        <v>0</v>
      </c>
      <c r="I38" s="296">
        <f t="shared" si="5"/>
        <v>0</v>
      </c>
      <c r="J38" s="296">
        <f t="shared" si="6"/>
        <v>0</v>
      </c>
      <c r="K38" s="299">
        <f t="shared" si="7"/>
        <v>0</v>
      </c>
      <c r="L38" s="300">
        <v>0</v>
      </c>
      <c r="M38" s="301">
        <f t="shared" si="8"/>
        <v>0</v>
      </c>
      <c r="N38" s="301">
        <f t="shared" si="9"/>
        <v>0</v>
      </c>
      <c r="O38" s="302">
        <f t="shared" si="10"/>
        <v>0</v>
      </c>
      <c r="P38" s="300">
        <v>0</v>
      </c>
      <c r="Q38" s="301">
        <f t="shared" si="11"/>
        <v>0</v>
      </c>
      <c r="R38" s="301">
        <f t="shared" si="12"/>
        <v>0</v>
      </c>
      <c r="S38" s="302">
        <f t="shared" si="13"/>
        <v>0</v>
      </c>
      <c r="T38" s="300">
        <v>0</v>
      </c>
      <c r="U38" s="301">
        <f t="shared" si="14"/>
        <v>0</v>
      </c>
      <c r="V38" s="301">
        <f t="shared" si="15"/>
        <v>0</v>
      </c>
      <c r="W38" s="302">
        <f t="shared" si="16"/>
        <v>0</v>
      </c>
      <c r="X38" s="300">
        <v>0</v>
      </c>
      <c r="Y38" s="301">
        <f t="shared" si="17"/>
        <v>0</v>
      </c>
      <c r="Z38" s="301">
        <f t="shared" si="18"/>
        <v>0</v>
      </c>
      <c r="AA38" s="302">
        <f t="shared" si="19"/>
        <v>0</v>
      </c>
      <c r="AB38" s="300">
        <v>0</v>
      </c>
      <c r="AC38" s="301">
        <f t="shared" si="20"/>
        <v>0</v>
      </c>
      <c r="AD38" s="301">
        <f t="shared" si="21"/>
        <v>0</v>
      </c>
      <c r="AE38" s="302">
        <f t="shared" si="22"/>
        <v>0</v>
      </c>
      <c r="AF38" s="300">
        <v>0</v>
      </c>
      <c r="AG38" s="301">
        <f t="shared" si="23"/>
        <v>0</v>
      </c>
      <c r="AH38" s="301">
        <f t="shared" si="24"/>
        <v>0</v>
      </c>
      <c r="AI38" s="302">
        <f t="shared" si="25"/>
        <v>0</v>
      </c>
      <c r="AJ38" s="300">
        <v>0</v>
      </c>
      <c r="AK38" s="301">
        <f t="shared" si="26"/>
        <v>0</v>
      </c>
      <c r="AL38" s="301">
        <f t="shared" si="27"/>
        <v>0</v>
      </c>
      <c r="AM38" s="302">
        <f t="shared" si="28"/>
        <v>0</v>
      </c>
      <c r="AN38" s="300">
        <v>0</v>
      </c>
      <c r="AO38" s="301">
        <f t="shared" si="29"/>
        <v>0</v>
      </c>
      <c r="AP38" s="301">
        <f t="shared" si="30"/>
        <v>0</v>
      </c>
      <c r="AQ38" s="302">
        <f t="shared" si="31"/>
        <v>0</v>
      </c>
      <c r="AR38" s="300">
        <v>0</v>
      </c>
      <c r="AS38" s="301">
        <f t="shared" si="32"/>
        <v>0</v>
      </c>
      <c r="AT38" s="301">
        <f t="shared" si="33"/>
        <v>0</v>
      </c>
      <c r="AU38" s="302">
        <f t="shared" si="34"/>
        <v>0</v>
      </c>
      <c r="AV38" s="300">
        <v>0</v>
      </c>
      <c r="AW38" s="301">
        <f t="shared" si="35"/>
        <v>0</v>
      </c>
      <c r="AX38" s="301">
        <f t="shared" si="36"/>
        <v>0</v>
      </c>
      <c r="AY38" s="302">
        <f t="shared" si="37"/>
        <v>0</v>
      </c>
      <c r="AZ38" s="300">
        <v>0</v>
      </c>
      <c r="BA38" s="301">
        <f t="shared" si="38"/>
        <v>0</v>
      </c>
      <c r="BB38" s="301">
        <f t="shared" si="39"/>
        <v>0</v>
      </c>
      <c r="BC38" s="302">
        <f t="shared" si="40"/>
        <v>0</v>
      </c>
      <c r="BE38" s="303">
        <f t="shared" si="1"/>
        <v>0</v>
      </c>
      <c r="BF38" s="304">
        <f t="shared" si="2"/>
        <v>0</v>
      </c>
      <c r="BG38" s="304">
        <f t="shared" si="0"/>
        <v>0</v>
      </c>
    </row>
    <row r="39" spans="1:60" hidden="1" x14ac:dyDescent="0.25">
      <c r="A39" s="245"/>
      <c r="B39" s="246"/>
      <c r="C39" s="246"/>
      <c r="D39" s="245"/>
      <c r="E39" s="245"/>
      <c r="F39" s="296">
        <f t="shared" si="3"/>
        <v>0</v>
      </c>
      <c r="G39" s="297">
        <f t="shared" si="4"/>
        <v>0</v>
      </c>
      <c r="H39" s="298">
        <v>0</v>
      </c>
      <c r="I39" s="296">
        <f t="shared" si="5"/>
        <v>0</v>
      </c>
      <c r="J39" s="296">
        <f t="shared" si="6"/>
        <v>0</v>
      </c>
      <c r="K39" s="299">
        <f t="shared" si="7"/>
        <v>0</v>
      </c>
      <c r="L39" s="300">
        <v>0</v>
      </c>
      <c r="M39" s="301">
        <f t="shared" si="8"/>
        <v>0</v>
      </c>
      <c r="N39" s="301">
        <f t="shared" si="9"/>
        <v>0</v>
      </c>
      <c r="O39" s="302">
        <f t="shared" si="10"/>
        <v>0</v>
      </c>
      <c r="P39" s="300">
        <v>0</v>
      </c>
      <c r="Q39" s="301">
        <f t="shared" si="11"/>
        <v>0</v>
      </c>
      <c r="R39" s="301">
        <f t="shared" si="12"/>
        <v>0</v>
      </c>
      <c r="S39" s="302">
        <f t="shared" si="13"/>
        <v>0</v>
      </c>
      <c r="T39" s="300">
        <v>0</v>
      </c>
      <c r="U39" s="301">
        <f t="shared" si="14"/>
        <v>0</v>
      </c>
      <c r="V39" s="301">
        <f t="shared" si="15"/>
        <v>0</v>
      </c>
      <c r="W39" s="302">
        <f t="shared" si="16"/>
        <v>0</v>
      </c>
      <c r="X39" s="300">
        <v>0</v>
      </c>
      <c r="Y39" s="301">
        <f t="shared" si="17"/>
        <v>0</v>
      </c>
      <c r="Z39" s="301">
        <f t="shared" si="18"/>
        <v>0</v>
      </c>
      <c r="AA39" s="302">
        <f t="shared" si="19"/>
        <v>0</v>
      </c>
      <c r="AB39" s="300">
        <v>0</v>
      </c>
      <c r="AC39" s="301">
        <f t="shared" si="20"/>
        <v>0</v>
      </c>
      <c r="AD39" s="301">
        <f t="shared" si="21"/>
        <v>0</v>
      </c>
      <c r="AE39" s="302">
        <f t="shared" si="22"/>
        <v>0</v>
      </c>
      <c r="AF39" s="300">
        <v>0</v>
      </c>
      <c r="AG39" s="301">
        <f t="shared" si="23"/>
        <v>0</v>
      </c>
      <c r="AH39" s="301">
        <f t="shared" si="24"/>
        <v>0</v>
      </c>
      <c r="AI39" s="302">
        <f t="shared" si="25"/>
        <v>0</v>
      </c>
      <c r="AJ39" s="300">
        <v>0</v>
      </c>
      <c r="AK39" s="301">
        <f t="shared" si="26"/>
        <v>0</v>
      </c>
      <c r="AL39" s="301">
        <f t="shared" si="27"/>
        <v>0</v>
      </c>
      <c r="AM39" s="302">
        <f t="shared" si="28"/>
        <v>0</v>
      </c>
      <c r="AN39" s="300">
        <v>0</v>
      </c>
      <c r="AO39" s="301">
        <f t="shared" si="29"/>
        <v>0</v>
      </c>
      <c r="AP39" s="301">
        <f t="shared" si="30"/>
        <v>0</v>
      </c>
      <c r="AQ39" s="302">
        <f t="shared" si="31"/>
        <v>0</v>
      </c>
      <c r="AR39" s="300">
        <v>0</v>
      </c>
      <c r="AS39" s="301">
        <f t="shared" si="32"/>
        <v>0</v>
      </c>
      <c r="AT39" s="301">
        <f t="shared" si="33"/>
        <v>0</v>
      </c>
      <c r="AU39" s="302">
        <f t="shared" si="34"/>
        <v>0</v>
      </c>
      <c r="AV39" s="300">
        <v>0</v>
      </c>
      <c r="AW39" s="301">
        <f t="shared" si="35"/>
        <v>0</v>
      </c>
      <c r="AX39" s="301">
        <f t="shared" si="36"/>
        <v>0</v>
      </c>
      <c r="AY39" s="302">
        <f t="shared" si="37"/>
        <v>0</v>
      </c>
      <c r="AZ39" s="300">
        <v>0</v>
      </c>
      <c r="BA39" s="301">
        <f t="shared" si="38"/>
        <v>0</v>
      </c>
      <c r="BB39" s="301">
        <f t="shared" si="39"/>
        <v>0</v>
      </c>
      <c r="BC39" s="302">
        <f t="shared" si="40"/>
        <v>0</v>
      </c>
      <c r="BE39" s="303">
        <f t="shared" si="1"/>
        <v>0</v>
      </c>
      <c r="BF39" s="304">
        <f t="shared" si="2"/>
        <v>0</v>
      </c>
      <c r="BG39" s="304">
        <f t="shared" si="0"/>
        <v>0</v>
      </c>
    </row>
    <row r="40" spans="1:60" hidden="1" x14ac:dyDescent="0.25">
      <c r="A40" s="245"/>
      <c r="B40" s="246"/>
      <c r="C40" s="246"/>
      <c r="D40" s="245"/>
      <c r="E40" s="245"/>
      <c r="F40" s="296">
        <f t="shared" si="3"/>
        <v>0</v>
      </c>
      <c r="G40" s="297">
        <f t="shared" si="4"/>
        <v>0</v>
      </c>
      <c r="H40" s="298">
        <v>0</v>
      </c>
      <c r="I40" s="296">
        <f t="shared" si="5"/>
        <v>0</v>
      </c>
      <c r="J40" s="296">
        <f t="shared" si="6"/>
        <v>0</v>
      </c>
      <c r="K40" s="299">
        <f t="shared" si="7"/>
        <v>0</v>
      </c>
      <c r="L40" s="300">
        <v>0</v>
      </c>
      <c r="M40" s="301">
        <f t="shared" si="8"/>
        <v>0</v>
      </c>
      <c r="N40" s="301">
        <f t="shared" si="9"/>
        <v>0</v>
      </c>
      <c r="O40" s="302">
        <f t="shared" si="10"/>
        <v>0</v>
      </c>
      <c r="P40" s="300">
        <v>0</v>
      </c>
      <c r="Q40" s="301">
        <f t="shared" si="11"/>
        <v>0</v>
      </c>
      <c r="R40" s="301">
        <f t="shared" si="12"/>
        <v>0</v>
      </c>
      <c r="S40" s="302">
        <f t="shared" si="13"/>
        <v>0</v>
      </c>
      <c r="T40" s="300">
        <v>0</v>
      </c>
      <c r="U40" s="301">
        <f t="shared" si="14"/>
        <v>0</v>
      </c>
      <c r="V40" s="301">
        <f t="shared" si="15"/>
        <v>0</v>
      </c>
      <c r="W40" s="302">
        <f t="shared" si="16"/>
        <v>0</v>
      </c>
      <c r="X40" s="300">
        <v>0</v>
      </c>
      <c r="Y40" s="301">
        <f t="shared" si="17"/>
        <v>0</v>
      </c>
      <c r="Z40" s="301">
        <f t="shared" si="18"/>
        <v>0</v>
      </c>
      <c r="AA40" s="302">
        <f t="shared" si="19"/>
        <v>0</v>
      </c>
      <c r="AB40" s="300">
        <v>0</v>
      </c>
      <c r="AC40" s="301">
        <f t="shared" si="20"/>
        <v>0</v>
      </c>
      <c r="AD40" s="301">
        <f t="shared" si="21"/>
        <v>0</v>
      </c>
      <c r="AE40" s="302">
        <f t="shared" si="22"/>
        <v>0</v>
      </c>
      <c r="AF40" s="300">
        <v>0</v>
      </c>
      <c r="AG40" s="301">
        <f t="shared" si="23"/>
        <v>0</v>
      </c>
      <c r="AH40" s="301">
        <f t="shared" si="24"/>
        <v>0</v>
      </c>
      <c r="AI40" s="302">
        <f t="shared" si="25"/>
        <v>0</v>
      </c>
      <c r="AJ40" s="300">
        <v>0</v>
      </c>
      <c r="AK40" s="301">
        <f t="shared" si="26"/>
        <v>0</v>
      </c>
      <c r="AL40" s="301">
        <f t="shared" si="27"/>
        <v>0</v>
      </c>
      <c r="AM40" s="302">
        <f t="shared" si="28"/>
        <v>0</v>
      </c>
      <c r="AN40" s="300">
        <v>0</v>
      </c>
      <c r="AO40" s="301">
        <f t="shared" si="29"/>
        <v>0</v>
      </c>
      <c r="AP40" s="301">
        <f t="shared" si="30"/>
        <v>0</v>
      </c>
      <c r="AQ40" s="302">
        <f t="shared" si="31"/>
        <v>0</v>
      </c>
      <c r="AR40" s="300">
        <v>0</v>
      </c>
      <c r="AS40" s="301">
        <f t="shared" si="32"/>
        <v>0</v>
      </c>
      <c r="AT40" s="301">
        <f t="shared" si="33"/>
        <v>0</v>
      </c>
      <c r="AU40" s="302">
        <f t="shared" si="34"/>
        <v>0</v>
      </c>
      <c r="AV40" s="300">
        <v>0</v>
      </c>
      <c r="AW40" s="301">
        <f t="shared" si="35"/>
        <v>0</v>
      </c>
      <c r="AX40" s="301">
        <f t="shared" si="36"/>
        <v>0</v>
      </c>
      <c r="AY40" s="302">
        <f t="shared" si="37"/>
        <v>0</v>
      </c>
      <c r="AZ40" s="300">
        <v>0</v>
      </c>
      <c r="BA40" s="301">
        <f t="shared" si="38"/>
        <v>0</v>
      </c>
      <c r="BB40" s="301">
        <f t="shared" si="39"/>
        <v>0</v>
      </c>
      <c r="BC40" s="302">
        <f t="shared" si="40"/>
        <v>0</v>
      </c>
      <c r="BE40" s="303">
        <f t="shared" si="1"/>
        <v>0</v>
      </c>
      <c r="BF40" s="304">
        <f t="shared" si="2"/>
        <v>0</v>
      </c>
      <c r="BG40" s="304">
        <f t="shared" si="0"/>
        <v>0</v>
      </c>
    </row>
    <row r="41" spans="1:60" hidden="1" x14ac:dyDescent="0.25">
      <c r="A41" s="245"/>
      <c r="B41" s="246"/>
      <c r="C41" s="246"/>
      <c r="D41" s="245"/>
      <c r="E41" s="245"/>
      <c r="F41" s="296">
        <f t="shared" si="3"/>
        <v>0</v>
      </c>
      <c r="G41" s="297">
        <f t="shared" si="4"/>
        <v>0</v>
      </c>
      <c r="H41" s="298">
        <v>0</v>
      </c>
      <c r="I41" s="296">
        <f t="shared" si="5"/>
        <v>0</v>
      </c>
      <c r="J41" s="296">
        <f t="shared" si="6"/>
        <v>0</v>
      </c>
      <c r="K41" s="299">
        <f t="shared" si="7"/>
        <v>0</v>
      </c>
      <c r="L41" s="300">
        <v>0</v>
      </c>
      <c r="M41" s="301">
        <f t="shared" si="8"/>
        <v>0</v>
      </c>
      <c r="N41" s="301">
        <f t="shared" si="9"/>
        <v>0</v>
      </c>
      <c r="O41" s="302">
        <f t="shared" si="10"/>
        <v>0</v>
      </c>
      <c r="P41" s="300">
        <v>0</v>
      </c>
      <c r="Q41" s="301">
        <f t="shared" si="11"/>
        <v>0</v>
      </c>
      <c r="R41" s="301">
        <f t="shared" si="12"/>
        <v>0</v>
      </c>
      <c r="S41" s="302">
        <f t="shared" si="13"/>
        <v>0</v>
      </c>
      <c r="T41" s="300">
        <v>0</v>
      </c>
      <c r="U41" s="301">
        <f t="shared" si="14"/>
        <v>0</v>
      </c>
      <c r="V41" s="301">
        <f t="shared" si="15"/>
        <v>0</v>
      </c>
      <c r="W41" s="302">
        <f t="shared" si="16"/>
        <v>0</v>
      </c>
      <c r="X41" s="300">
        <v>0</v>
      </c>
      <c r="Y41" s="301">
        <f t="shared" si="17"/>
        <v>0</v>
      </c>
      <c r="Z41" s="301">
        <f t="shared" si="18"/>
        <v>0</v>
      </c>
      <c r="AA41" s="302">
        <f t="shared" si="19"/>
        <v>0</v>
      </c>
      <c r="AB41" s="300">
        <v>0</v>
      </c>
      <c r="AC41" s="301">
        <f t="shared" si="20"/>
        <v>0</v>
      </c>
      <c r="AD41" s="301">
        <f t="shared" si="21"/>
        <v>0</v>
      </c>
      <c r="AE41" s="302">
        <f t="shared" si="22"/>
        <v>0</v>
      </c>
      <c r="AF41" s="300">
        <v>0</v>
      </c>
      <c r="AG41" s="301">
        <f t="shared" si="23"/>
        <v>0</v>
      </c>
      <c r="AH41" s="301">
        <f t="shared" si="24"/>
        <v>0</v>
      </c>
      <c r="AI41" s="302">
        <f t="shared" si="25"/>
        <v>0</v>
      </c>
      <c r="AJ41" s="300">
        <v>0</v>
      </c>
      <c r="AK41" s="301">
        <f t="shared" si="26"/>
        <v>0</v>
      </c>
      <c r="AL41" s="301">
        <f t="shared" si="27"/>
        <v>0</v>
      </c>
      <c r="AM41" s="302">
        <f t="shared" si="28"/>
        <v>0</v>
      </c>
      <c r="AN41" s="300">
        <v>0</v>
      </c>
      <c r="AO41" s="301">
        <f t="shared" si="29"/>
        <v>0</v>
      </c>
      <c r="AP41" s="301">
        <f t="shared" si="30"/>
        <v>0</v>
      </c>
      <c r="AQ41" s="302">
        <f t="shared" si="31"/>
        <v>0</v>
      </c>
      <c r="AR41" s="300">
        <v>0</v>
      </c>
      <c r="AS41" s="301">
        <f t="shared" si="32"/>
        <v>0</v>
      </c>
      <c r="AT41" s="301">
        <f t="shared" si="33"/>
        <v>0</v>
      </c>
      <c r="AU41" s="302">
        <f t="shared" si="34"/>
        <v>0</v>
      </c>
      <c r="AV41" s="300">
        <v>0</v>
      </c>
      <c r="AW41" s="301">
        <f t="shared" si="35"/>
        <v>0</v>
      </c>
      <c r="AX41" s="301">
        <f t="shared" si="36"/>
        <v>0</v>
      </c>
      <c r="AY41" s="302">
        <f t="shared" si="37"/>
        <v>0</v>
      </c>
      <c r="AZ41" s="300">
        <v>0</v>
      </c>
      <c r="BA41" s="301">
        <f t="shared" si="38"/>
        <v>0</v>
      </c>
      <c r="BB41" s="301">
        <f t="shared" si="39"/>
        <v>0</v>
      </c>
      <c r="BC41" s="302">
        <f t="shared" si="40"/>
        <v>0</v>
      </c>
      <c r="BE41" s="303">
        <f t="shared" si="1"/>
        <v>0</v>
      </c>
      <c r="BF41" s="304">
        <f t="shared" si="2"/>
        <v>0</v>
      </c>
      <c r="BG41" s="304">
        <f t="shared" si="0"/>
        <v>0</v>
      </c>
    </row>
    <row r="42" spans="1:60" hidden="1" x14ac:dyDescent="0.25">
      <c r="A42" s="245"/>
      <c r="B42" s="246"/>
      <c r="C42" s="246"/>
      <c r="D42" s="245"/>
      <c r="E42" s="245"/>
      <c r="F42" s="296">
        <f t="shared" si="3"/>
        <v>0</v>
      </c>
      <c r="G42" s="297">
        <f t="shared" ref="G42:G43" si="41">IF(C42="",0,IF(C42="01-60", $G$5, IF(C42="01-70",$G$3,IF(C42="01-10", $G$6, IF(C42="01-80", $G$7)))))</f>
        <v>0</v>
      </c>
      <c r="H42" s="298">
        <v>0</v>
      </c>
      <c r="I42" s="296">
        <f t="shared" ref="I42:I43" si="42">F42*H42</f>
        <v>0</v>
      </c>
      <c r="J42" s="296">
        <f t="shared" ref="J42:J43" si="43">F42*G42*H42</f>
        <v>0</v>
      </c>
      <c r="K42" s="299">
        <f t="shared" ref="K42:K43" si="44">F42*(1+G42)*H42</f>
        <v>0</v>
      </c>
      <c r="L42" s="300">
        <v>0</v>
      </c>
      <c r="M42" s="301">
        <f t="shared" si="8"/>
        <v>0</v>
      </c>
      <c r="N42" s="301">
        <f t="shared" ref="N42:N43" si="45">$I42*L42</f>
        <v>0</v>
      </c>
      <c r="O42" s="302">
        <f t="shared" ref="O42:O43" si="46">$J42*L42</f>
        <v>0</v>
      </c>
      <c r="P42" s="300">
        <v>0</v>
      </c>
      <c r="Q42" s="301">
        <f t="shared" si="11"/>
        <v>0</v>
      </c>
      <c r="R42" s="301">
        <f t="shared" ref="R42:R43" si="47">$I42*P42</f>
        <v>0</v>
      </c>
      <c r="S42" s="302">
        <f t="shared" ref="S42:S43" si="48">$J42*P42</f>
        <v>0</v>
      </c>
      <c r="T42" s="300">
        <v>0</v>
      </c>
      <c r="U42" s="301">
        <f t="shared" si="14"/>
        <v>0</v>
      </c>
      <c r="V42" s="301">
        <f t="shared" ref="V42:V43" si="49">$I42*T42</f>
        <v>0</v>
      </c>
      <c r="W42" s="302">
        <f t="shared" ref="W42:W43" si="50">$J42*T42</f>
        <v>0</v>
      </c>
      <c r="X42" s="300">
        <v>0</v>
      </c>
      <c r="Y42" s="301">
        <f t="shared" si="17"/>
        <v>0</v>
      </c>
      <c r="Z42" s="301">
        <f t="shared" ref="Z42:Z43" si="51">$I42*X42</f>
        <v>0</v>
      </c>
      <c r="AA42" s="302">
        <f t="shared" ref="AA42:AA43" si="52">$J42*X42</f>
        <v>0</v>
      </c>
      <c r="AB42" s="300">
        <v>0</v>
      </c>
      <c r="AC42" s="301">
        <f t="shared" si="20"/>
        <v>0</v>
      </c>
      <c r="AD42" s="301">
        <f t="shared" ref="AD42:AD43" si="53">$I42*AB42</f>
        <v>0</v>
      </c>
      <c r="AE42" s="302">
        <f t="shared" ref="AE42:AE43" si="54">$J42*AB42</f>
        <v>0</v>
      </c>
      <c r="AF42" s="300">
        <v>0</v>
      </c>
      <c r="AG42" s="301">
        <f t="shared" si="23"/>
        <v>0</v>
      </c>
      <c r="AH42" s="301">
        <f t="shared" ref="AH42:AH43" si="55">$I42*AF42</f>
        <v>0</v>
      </c>
      <c r="AI42" s="302">
        <f t="shared" ref="AI42:AI43" si="56">$J42*AF42</f>
        <v>0</v>
      </c>
      <c r="AJ42" s="300">
        <v>0</v>
      </c>
      <c r="AK42" s="301">
        <f t="shared" si="26"/>
        <v>0</v>
      </c>
      <c r="AL42" s="301">
        <f t="shared" si="27"/>
        <v>0</v>
      </c>
      <c r="AM42" s="302">
        <f t="shared" si="28"/>
        <v>0</v>
      </c>
      <c r="AN42" s="300">
        <v>0</v>
      </c>
      <c r="AO42" s="301">
        <f t="shared" si="29"/>
        <v>0</v>
      </c>
      <c r="AP42" s="301">
        <f t="shared" si="30"/>
        <v>0</v>
      </c>
      <c r="AQ42" s="302">
        <f t="shared" si="31"/>
        <v>0</v>
      </c>
      <c r="AR42" s="300">
        <v>0</v>
      </c>
      <c r="AS42" s="301">
        <f t="shared" si="32"/>
        <v>0</v>
      </c>
      <c r="AT42" s="301">
        <f t="shared" si="33"/>
        <v>0</v>
      </c>
      <c r="AU42" s="302">
        <f t="shared" si="34"/>
        <v>0</v>
      </c>
      <c r="AV42" s="300">
        <v>0</v>
      </c>
      <c r="AW42" s="301">
        <f t="shared" si="35"/>
        <v>0</v>
      </c>
      <c r="AX42" s="301">
        <f t="shared" si="36"/>
        <v>0</v>
      </c>
      <c r="AY42" s="302">
        <f t="shared" si="37"/>
        <v>0</v>
      </c>
      <c r="AZ42" s="300">
        <v>0</v>
      </c>
      <c r="BA42" s="301">
        <f t="shared" si="38"/>
        <v>0</v>
      </c>
      <c r="BB42" s="301">
        <f t="shared" si="39"/>
        <v>0</v>
      </c>
      <c r="BC42" s="302">
        <f t="shared" si="40"/>
        <v>0</v>
      </c>
      <c r="BE42" s="303">
        <f t="shared" si="1"/>
        <v>0</v>
      </c>
      <c r="BF42" s="304">
        <f t="shared" si="2"/>
        <v>0</v>
      </c>
      <c r="BG42" s="304">
        <f t="shared" si="0"/>
        <v>0</v>
      </c>
    </row>
    <row r="43" spans="1:60" ht="15.75" hidden="1" thickBot="1" x14ac:dyDescent="0.3">
      <c r="A43" s="245"/>
      <c r="B43" s="246"/>
      <c r="C43" s="246"/>
      <c r="D43" s="245"/>
      <c r="E43" s="245"/>
      <c r="F43" s="296">
        <f t="shared" si="3"/>
        <v>0</v>
      </c>
      <c r="G43" s="297">
        <f t="shared" si="41"/>
        <v>0</v>
      </c>
      <c r="H43" s="298">
        <v>0</v>
      </c>
      <c r="I43" s="296">
        <f t="shared" si="42"/>
        <v>0</v>
      </c>
      <c r="J43" s="296">
        <f t="shared" si="43"/>
        <v>0</v>
      </c>
      <c r="K43" s="299">
        <f t="shared" si="44"/>
        <v>0</v>
      </c>
      <c r="L43" s="305">
        <v>0</v>
      </c>
      <c r="M43" s="306">
        <f t="shared" si="8"/>
        <v>0</v>
      </c>
      <c r="N43" s="306">
        <f t="shared" si="45"/>
        <v>0</v>
      </c>
      <c r="O43" s="307">
        <f t="shared" si="46"/>
        <v>0</v>
      </c>
      <c r="P43" s="305">
        <v>0</v>
      </c>
      <c r="Q43" s="306">
        <f t="shared" si="11"/>
        <v>0</v>
      </c>
      <c r="R43" s="306">
        <f t="shared" si="47"/>
        <v>0</v>
      </c>
      <c r="S43" s="307">
        <f t="shared" si="48"/>
        <v>0</v>
      </c>
      <c r="T43" s="305">
        <v>0</v>
      </c>
      <c r="U43" s="306">
        <f t="shared" si="14"/>
        <v>0</v>
      </c>
      <c r="V43" s="306">
        <f t="shared" si="49"/>
        <v>0</v>
      </c>
      <c r="W43" s="307">
        <f t="shared" si="50"/>
        <v>0</v>
      </c>
      <c r="X43" s="305">
        <v>0</v>
      </c>
      <c r="Y43" s="306">
        <f t="shared" si="17"/>
        <v>0</v>
      </c>
      <c r="Z43" s="306">
        <f t="shared" si="51"/>
        <v>0</v>
      </c>
      <c r="AA43" s="307">
        <f t="shared" si="52"/>
        <v>0</v>
      </c>
      <c r="AB43" s="305">
        <v>0</v>
      </c>
      <c r="AC43" s="306">
        <f t="shared" si="20"/>
        <v>0</v>
      </c>
      <c r="AD43" s="306">
        <f t="shared" si="53"/>
        <v>0</v>
      </c>
      <c r="AE43" s="307">
        <f t="shared" si="54"/>
        <v>0</v>
      </c>
      <c r="AF43" s="305">
        <v>0</v>
      </c>
      <c r="AG43" s="306">
        <f t="shared" si="23"/>
        <v>0</v>
      </c>
      <c r="AH43" s="306">
        <f t="shared" si="55"/>
        <v>0</v>
      </c>
      <c r="AI43" s="307">
        <f t="shared" si="56"/>
        <v>0</v>
      </c>
      <c r="AJ43" s="305">
        <v>0</v>
      </c>
      <c r="AK43" s="306">
        <f t="shared" si="26"/>
        <v>0</v>
      </c>
      <c r="AL43" s="306">
        <f t="shared" si="27"/>
        <v>0</v>
      </c>
      <c r="AM43" s="307">
        <f t="shared" si="28"/>
        <v>0</v>
      </c>
      <c r="AN43" s="305">
        <v>0</v>
      </c>
      <c r="AO43" s="306">
        <f t="shared" si="29"/>
        <v>0</v>
      </c>
      <c r="AP43" s="306">
        <f t="shared" si="30"/>
        <v>0</v>
      </c>
      <c r="AQ43" s="307">
        <f t="shared" si="31"/>
        <v>0</v>
      </c>
      <c r="AR43" s="305">
        <v>0</v>
      </c>
      <c r="AS43" s="306">
        <f t="shared" si="32"/>
        <v>0</v>
      </c>
      <c r="AT43" s="306">
        <f t="shared" si="33"/>
        <v>0</v>
      </c>
      <c r="AU43" s="307">
        <f t="shared" si="34"/>
        <v>0</v>
      </c>
      <c r="AV43" s="305">
        <v>0</v>
      </c>
      <c r="AW43" s="306">
        <f t="shared" si="35"/>
        <v>0</v>
      </c>
      <c r="AX43" s="306">
        <f t="shared" si="36"/>
        <v>0</v>
      </c>
      <c r="AY43" s="307">
        <f t="shared" si="37"/>
        <v>0</v>
      </c>
      <c r="AZ43" s="305">
        <v>0</v>
      </c>
      <c r="BA43" s="306">
        <f t="shared" si="38"/>
        <v>0</v>
      </c>
      <c r="BB43" s="306">
        <f t="shared" si="39"/>
        <v>0</v>
      </c>
      <c r="BC43" s="307">
        <f t="shared" si="40"/>
        <v>0</v>
      </c>
      <c r="BE43" s="303">
        <f>L43+P43+T43+X43+AB43+AF43+AJ43+AN43+AR43+AV43+AZ43</f>
        <v>0</v>
      </c>
      <c r="BF43" s="304">
        <f t="shared" si="2"/>
        <v>0</v>
      </c>
      <c r="BG43" s="304">
        <f t="shared" si="0"/>
        <v>0</v>
      </c>
    </row>
    <row r="44" spans="1:60" ht="15.75" hidden="1" thickBot="1" x14ac:dyDescent="0.3">
      <c r="I44" s="263"/>
      <c r="J44" s="263"/>
      <c r="K44" s="263"/>
      <c r="M44" s="265"/>
      <c r="N44" s="265"/>
      <c r="O44" s="265"/>
      <c r="Q44" s="265"/>
      <c r="R44" s="265"/>
      <c r="S44" s="265"/>
      <c r="U44" s="265"/>
      <c r="V44" s="265"/>
      <c r="W44" s="265"/>
      <c r="Y44" s="265"/>
      <c r="Z44" s="265"/>
      <c r="AA44" s="265"/>
      <c r="AC44" s="265"/>
      <c r="AD44" s="265"/>
      <c r="AE44" s="265"/>
      <c r="AG44" s="265"/>
      <c r="AH44" s="265"/>
      <c r="AI44" s="265"/>
      <c r="AK44" s="265"/>
      <c r="AL44" s="265"/>
      <c r="AM44" s="265"/>
      <c r="AO44" s="265"/>
      <c r="AP44" s="265"/>
      <c r="AQ44" s="265"/>
      <c r="AS44" s="265"/>
      <c r="AT44" s="265"/>
      <c r="AU44" s="265"/>
      <c r="AW44" s="265"/>
      <c r="AX44" s="265"/>
      <c r="AY44" s="265"/>
      <c r="BA44" s="265"/>
      <c r="BB44" s="265"/>
      <c r="BC44" s="265"/>
      <c r="BE44" s="248"/>
      <c r="BF44" s="308"/>
      <c r="BG44" s="308"/>
    </row>
    <row r="45" spans="1:60" s="247" customFormat="1" ht="15.75" thickBot="1" x14ac:dyDescent="0.3">
      <c r="A45" s="208" t="s">
        <v>116</v>
      </c>
      <c r="B45" s="249"/>
      <c r="C45" s="249"/>
      <c r="D45" s="249"/>
      <c r="E45" s="249"/>
      <c r="F45" s="250">
        <f>SUM(F13:F43)</f>
        <v>0</v>
      </c>
      <c r="G45" s="249"/>
      <c r="H45" s="249"/>
      <c r="I45" s="264">
        <f>SUM(I13:I43)</f>
        <v>0</v>
      </c>
      <c r="J45" s="264">
        <f>SUM(J13:J43)</f>
        <v>0</v>
      </c>
      <c r="K45" s="264">
        <f>SUM(K13:K43)</f>
        <v>0</v>
      </c>
      <c r="L45" s="249"/>
      <c r="M45" s="264">
        <f>SUM(M13:M43)</f>
        <v>0</v>
      </c>
      <c r="N45" s="264">
        <f>SUM(N13:N43)</f>
        <v>0</v>
      </c>
      <c r="O45" s="264">
        <f>SUM(O13:O43)</f>
        <v>0</v>
      </c>
      <c r="P45" s="249"/>
      <c r="Q45" s="264">
        <f>SUM(Q13:Q43)</f>
        <v>0</v>
      </c>
      <c r="R45" s="264">
        <f>SUM(R13:R43)</f>
        <v>0</v>
      </c>
      <c r="S45" s="264">
        <f>SUM(S13:S43)</f>
        <v>0</v>
      </c>
      <c r="T45" s="249"/>
      <c r="U45" s="264">
        <f>SUM(U13:U43)</f>
        <v>0</v>
      </c>
      <c r="V45" s="264">
        <f>SUM(V13:V43)</f>
        <v>0</v>
      </c>
      <c r="W45" s="264">
        <f>SUM(W13:W43)</f>
        <v>0</v>
      </c>
      <c r="X45" s="249"/>
      <c r="Y45" s="264">
        <f>SUM(Y13:Y43)</f>
        <v>0</v>
      </c>
      <c r="Z45" s="264">
        <f>SUM(Z13:Z43)</f>
        <v>0</v>
      </c>
      <c r="AA45" s="264">
        <f>SUM(AA13:AA43)</f>
        <v>0</v>
      </c>
      <c r="AB45" s="249"/>
      <c r="AC45" s="264">
        <f>SUM(AC13:AC43)</f>
        <v>0</v>
      </c>
      <c r="AD45" s="264">
        <f>SUM(AD13:AD43)</f>
        <v>0</v>
      </c>
      <c r="AE45" s="264">
        <f>SUM(AE13:AE43)</f>
        <v>0</v>
      </c>
      <c r="AF45" s="249"/>
      <c r="AG45" s="264">
        <f>SUM(AG13:AG43)</f>
        <v>0</v>
      </c>
      <c r="AH45" s="264">
        <f>SUM(AH13:AH43)</f>
        <v>0</v>
      </c>
      <c r="AI45" s="264">
        <f>SUM(AI13:AI43)</f>
        <v>0</v>
      </c>
      <c r="AJ45" s="249"/>
      <c r="AK45" s="264">
        <f>SUM(AK13:AK43)</f>
        <v>0</v>
      </c>
      <c r="AL45" s="264">
        <f>SUM(AL13:AL43)</f>
        <v>0</v>
      </c>
      <c r="AM45" s="264">
        <f>SUM(AM13:AM43)</f>
        <v>0</v>
      </c>
      <c r="AN45" s="249"/>
      <c r="AO45" s="264">
        <f>SUM(AO13:AO43)</f>
        <v>0</v>
      </c>
      <c r="AP45" s="264">
        <f>SUM(AP13:AP43)</f>
        <v>0</v>
      </c>
      <c r="AQ45" s="264">
        <f>SUM(AQ13:AQ43)</f>
        <v>0</v>
      </c>
      <c r="AR45" s="249"/>
      <c r="AS45" s="264">
        <f>SUM(AS13:AS43)</f>
        <v>0</v>
      </c>
      <c r="AT45" s="264">
        <f>SUM(AT13:AT43)</f>
        <v>0</v>
      </c>
      <c r="AU45" s="264">
        <f>SUM(AU13:AU43)</f>
        <v>0</v>
      </c>
      <c r="AV45" s="249"/>
      <c r="AW45" s="264">
        <f>SUM(AW13:AW43)</f>
        <v>0</v>
      </c>
      <c r="AX45" s="264">
        <f>SUM(AX13:AX43)</f>
        <v>0</v>
      </c>
      <c r="AY45" s="264">
        <f>SUM(AY13:AY43)</f>
        <v>0</v>
      </c>
      <c r="AZ45" s="249"/>
      <c r="BA45" s="264">
        <f>SUM(BA13:BA43)</f>
        <v>0</v>
      </c>
      <c r="BB45" s="264">
        <f>SUM(BB13:BB43)</f>
        <v>0</v>
      </c>
      <c r="BC45" s="264">
        <f>SUM(BC13:BC43)</f>
        <v>0</v>
      </c>
      <c r="BF45" s="304">
        <f>M45+Q45+U45+Y45+AC45+AG45+AK45+AO45+AS45+AW45+BA45</f>
        <v>0</v>
      </c>
      <c r="BG45" s="309">
        <f>BF45-K45</f>
        <v>0</v>
      </c>
    </row>
    <row r="46" spans="1:60" x14ac:dyDescent="0.25">
      <c r="BD46" s="251"/>
      <c r="BE46" s="248"/>
      <c r="BF46" s="268"/>
      <c r="BG46" s="268"/>
      <c r="BH46" s="248"/>
    </row>
    <row r="47" spans="1:60" s="247" customFormat="1" x14ac:dyDescent="0.25">
      <c r="A47" s="431" t="s">
        <v>117</v>
      </c>
      <c r="B47" s="433"/>
      <c r="C47" s="433"/>
      <c r="D47" s="433"/>
      <c r="E47" s="433"/>
      <c r="F47" s="433"/>
      <c r="G47" s="433"/>
      <c r="H47" s="435">
        <f>SUM(H13:H43)</f>
        <v>0</v>
      </c>
      <c r="I47" s="437"/>
      <c r="J47" s="433"/>
      <c r="K47" s="438"/>
      <c r="L47" s="408">
        <f>($H$13*L13)+($H$14*L14)+($H$15*L15)+($H$16*L16)+($H$17*L17)+($H$18*L18)+($H$19*L19)+($H$20*L20)+($H$21*L21)+($H$22*L22)+($H$23*L23)+($H$24*L24)+($H$25*L25)+($H$26*L26)+($H$27*L27)+($H$28*L28)+($H$29*L29)+($H$30*L30)+($H$31*L31)+($H$32*L32)+($H$33*L33)+($H$34*L34)+($H$35*L35)+($H$36*L36)+($H$37*L37)+($H$38*L38)+($H$39*L39)+($H$40*L40)+($H$41*L41)+($H$42*L42)+($H$43*L43)</f>
        <v>0</v>
      </c>
      <c r="M47" s="410"/>
      <c r="N47" s="411"/>
      <c r="O47" s="412"/>
      <c r="P47" s="408">
        <f>($H$13*P13)+($H$14*P14)+($H$15*P15)+($H$16*P16)+($H$17*P17)+($H$18*P18)+($H$19*P19)+($H$20*P20)+($H$21*P21)+($H$22*P22)+($H$23*P23)+($H$24*P24)+($H$25*P25)+($H$26*P26)+($H$27*P27)+($H$28*P28)+($H$29*P29)+($H$30*P30)+($H$31*P31)+($H$32*P32)+($H$33*P33)+($H$34*P34)+($H$35*P35)+($H$36*P36)+($H$37*P37)+($H$38*P38)+($H$39*P39)+($H$40*P40)+($H$41*P41)+($H$42*P42)+($H$43*P43)</f>
        <v>0</v>
      </c>
      <c r="Q47" s="410"/>
      <c r="R47" s="411"/>
      <c r="S47" s="412"/>
      <c r="T47" s="408">
        <f>($H$13*T13)+($H$14*T14)+($H$15*T15)+($H$16*T16)+($H$17*T17)+($H$18*T18)+($H$19*T19)+($H$20*T20)+($H$21*T21)+($H$22*T22)+($H$23*T23)+($H$24*T24)+($H$25*T25)+($H$26*T26)+($H$27*T27)+($H$28*T28)+($H$29*T29)+($H$30*T30)+($H$31*T31)+($H$32*T32)+($H$33*T33)+($H$34*T34)+($H$35*T35)+($H$36*T36)+($H$37*T37)+($H$38*T38)+($H$39*T39)+($H$40*T40)+($H$41*T41)+($H$42*T42)+($H$43*T43)</f>
        <v>0</v>
      </c>
      <c r="U47" s="410"/>
      <c r="V47" s="411"/>
      <c r="W47" s="412"/>
      <c r="X47" s="408">
        <f>($H$13*X13)+($H$14*X14)+($H$15*X15)+($H$16*X16)+($H$17*X17)+($H$18*X18)+($H$19*X19)+($H$20*X20)+($H$21*X21)+($H$22*X22)+($H$23*X23)+($H$24*X24)+($H$25*X25)+($H$26*X26)+($H$27*X27)+($H$28*X28)+($H$29*X29)+($H$30*X30)+($H$31*X31)+($H$32*X32)+($H$33*X33)+($H$34*X34)+($H$35*X35)+($H$36*X36)+($H$37*X37)+($H$38*X38)+($H$39*X39)+($H$40*X40)+($H$41*X41)+($H$42*X42)+($H$43*X43)</f>
        <v>0</v>
      </c>
      <c r="Y47" s="410"/>
      <c r="Z47" s="411"/>
      <c r="AA47" s="412"/>
      <c r="AB47" s="408">
        <f>($H$13*AB13)+($H$14*AB14)+($H$15*AB15)+($H$16*AB16)+($H$17*AB17)+($H$18*AB18)+($H$19*AB19)+($H$20*AB20)+($H$21*AB21)+($H$22*AB22)+($H$23*AB23)+($H$24*AB24)+($H$25*AB25)+($H$26*AB26)+($H$27*AB27)+($H$28*AB28)+($H$29*AB29)+($H$30*AB30)+($H$31*AB31)+($H$32*AB32)+($H$33*AB33)+($H$34*AB34)+($H$35*AB35)+($H$36*AB36)+($H$37*AB37)+($H$38*AB38)+($H$39*AB39)+($H$40*AB40)+($H$41*AB41)+($H$42*AB42)+($H$43*AB43)</f>
        <v>0</v>
      </c>
      <c r="AC47" s="410"/>
      <c r="AD47" s="411"/>
      <c r="AE47" s="412"/>
      <c r="AF47" s="408">
        <f>($H$13*AF13)+($H$14*AF14)+($H$15*AF15)+($H$16*AF16)+($H$17*AF17)+($H$18*AF18)+($H$19*AF19)+($H$20*AF20)+($H$21*AF21)+($H$22*AF22)+($H$23*AF23)+($H$24*AF24)+($H$25*AF25)+($H$26*AF26)+($H$27*AF27)+($H$28*AF28)+($H$29*AF29)+($H$30*AF30)+($H$31*AF31)+($H$32*AF32)+($H$33*AF33)+($H$34*AF34)+($H$35*AF35)+($H$36*AF36)+($H$37*AF37)+($H$38*AF38)+($H$39*AF39)+($H$40*AF40)+($H$41*AF41)+($H$42*AF42)+($H$43*AF43)</f>
        <v>0</v>
      </c>
      <c r="AG47" s="410"/>
      <c r="AH47" s="411"/>
      <c r="AI47" s="412"/>
      <c r="AJ47" s="408">
        <f>($H$13*AJ13)+($H$14*AJ14)+($H$15*AJ15)+($H$16*AJ16)+($H$17*AJ17)+($H$18*AJ18)+($H$19*AJ19)+($H$20*AJ20)+($H$21*AJ21)+($H$22*AJ22)+($H$23*AJ23)+($H$24*AJ24)+($H$25*AJ25)+($H$26*AJ26)+($H$27*AJ27)+($H$28*AJ28)+($H$29*AJ29)+($H$30*AJ30)+($H$31*AJ31)+($H$32*AJ32)+($H$33*AJ33)+($H$34*AJ34)+($H$35*AJ35)+($H$36*AJ36)+($H$37*AJ37)+($H$38*AJ38)+($H$39*AJ39)+($H$40*AJ40)+($H$41*AJ41)+($H$42*AJ42)+($H$43*AJ43)</f>
        <v>0</v>
      </c>
      <c r="AK47" s="410"/>
      <c r="AL47" s="411"/>
      <c r="AM47" s="412"/>
      <c r="AN47" s="408">
        <f>($H$13*AN13)+($H$14*AN14)+($H$15*AN15)+($H$16*AN16)+($H$17*AN17)+($H$18*AN18)+($H$19*AN19)+($H$20*AN20)+($H$21*AN21)+($H$22*AN22)+($H$23*AN23)+($H$24*AN24)+($H$25*AN25)+($H$26*AN26)+($H$27*AN27)+($H$28*AN28)+($H$29*AN29)+($H$30*AN30)+($H$31*AN31)+($H$32*AN32)+($H$33*AN33)+($H$34*AN34)+($H$35*AN35)+($H$36*AN36)+($H$37*AN37)+($H$38*AN38)+($H$39*AN39)+($H$40*AN40)+($H$41*AN41)+($H$42*AN42)+($H$43*AN43)</f>
        <v>0</v>
      </c>
      <c r="AO47" s="410"/>
      <c r="AP47" s="411"/>
      <c r="AQ47" s="412"/>
      <c r="AR47" s="408">
        <f>($H$13*AR13)+($H$14*AR14)+($H$15*AR15)+($H$16*AR16)+($H$17*AR17)+($H$18*AR18)+($H$19*AR19)+($H$20*AR20)+($H$21*AR21)+($H$22*AR22)+($H$23*AR23)+($H$24*AR24)+($H$25*AR25)+($H$26*AR26)+($H$27*AR27)+($H$28*AR28)+($H$29*AR29)+($H$30*AR30)+($H$31*AR31)+($H$32*AR32)+($H$33*AR33)+($H$34*AR34)+($H$35*AR35)+($H$36*AR36)+($H$37*AR37)+($H$38*AR38)+($H$39*AR39)+($H$40*AR40)+($H$41*AR41)+($H$42*AR42)+($H$43*AR43)</f>
        <v>0</v>
      </c>
      <c r="AS47" s="410"/>
      <c r="AT47" s="411"/>
      <c r="AU47" s="412"/>
      <c r="AV47" s="408">
        <f>($H$13*AV13)+($H$14*AV14)+($H$15*AV15)+($H$16*AV16)+($H$17*AV17)+($H$18*AV18)+($H$19*AV19)+($H$20*AV20)+($H$21*AV21)+($H$22*AV22)+($H$23*AV23)+($H$24*AV24)+($H$25*AV25)+($H$26*AV26)+($H$27*AV27)+($H$28*AV28)+($H$29*AV29)+($H$30*AV30)+($H$31*AV31)+($H$32*AV32)+($H$33*AV33)+($H$34*AV34)+($H$35*AV35)+($H$36*AV36)+($H$37*AV37)+($H$38*AV38)+($H$39*AV39)+($H$40*AV40)+($H$41*AV41)+($H$42*AV42)+($H$43*AV43)</f>
        <v>0</v>
      </c>
      <c r="AW47" s="410"/>
      <c r="AX47" s="411"/>
      <c r="AY47" s="412"/>
      <c r="AZ47" s="408">
        <f>($H$13*AZ13)+($H$14*AZ14)+($H$15*AZ15)+($H$16*AZ16)+($H$17*AZ17)+($H$18*AZ18)+($H$19*AZ19)+($H$20*AZ20)+($H$21*AZ21)+($H$22*AZ22)+($H$23*AZ23)+($H$24*AZ24)+($H$25*AZ25)+($H$26*AZ26)+($H$27*AZ27)+($H$28*AZ28)+($H$29*AZ29)+($H$30*AZ30)+($H$31*AZ31)+($H$32*AZ32)+($H$33*AZ33)+($H$34*AZ34)+($H$35*AZ35)+($H$36*AZ36)+($H$37*AZ37)+($H$38*AZ38)+($H$39*AZ39)+($H$40*AZ40)+($H$41*AZ41)+($H$42*AZ42)+($H$43*AZ43)</f>
        <v>0</v>
      </c>
      <c r="BA47" s="410"/>
      <c r="BB47" s="411"/>
      <c r="BC47" s="412"/>
      <c r="BD47" s="252"/>
      <c r="BE47" s="252"/>
      <c r="BF47" s="269"/>
      <c r="BG47" s="269"/>
      <c r="BH47" s="252"/>
    </row>
    <row r="48" spans="1:60" s="247" customFormat="1" x14ac:dyDescent="0.25">
      <c r="A48" s="432"/>
      <c r="B48" s="434"/>
      <c r="C48" s="434"/>
      <c r="D48" s="434"/>
      <c r="E48" s="434"/>
      <c r="F48" s="434"/>
      <c r="G48" s="434"/>
      <c r="H48" s="436"/>
      <c r="I48" s="439"/>
      <c r="J48" s="434"/>
      <c r="K48" s="440"/>
      <c r="L48" s="409"/>
      <c r="M48" s="413"/>
      <c r="N48" s="414"/>
      <c r="O48" s="415"/>
      <c r="P48" s="409"/>
      <c r="Q48" s="413"/>
      <c r="R48" s="414"/>
      <c r="S48" s="415"/>
      <c r="T48" s="409"/>
      <c r="U48" s="413"/>
      <c r="V48" s="414"/>
      <c r="W48" s="415"/>
      <c r="X48" s="409"/>
      <c r="Y48" s="413"/>
      <c r="Z48" s="414"/>
      <c r="AA48" s="415"/>
      <c r="AB48" s="409"/>
      <c r="AC48" s="413"/>
      <c r="AD48" s="414"/>
      <c r="AE48" s="415"/>
      <c r="AF48" s="409"/>
      <c r="AG48" s="413"/>
      <c r="AH48" s="414"/>
      <c r="AI48" s="415"/>
      <c r="AJ48" s="409"/>
      <c r="AK48" s="413"/>
      <c r="AL48" s="414"/>
      <c r="AM48" s="415"/>
      <c r="AN48" s="409"/>
      <c r="AO48" s="413"/>
      <c r="AP48" s="414"/>
      <c r="AQ48" s="415"/>
      <c r="AR48" s="409"/>
      <c r="AS48" s="413"/>
      <c r="AT48" s="414"/>
      <c r="AU48" s="415"/>
      <c r="AV48" s="409"/>
      <c r="AW48" s="413"/>
      <c r="AX48" s="414"/>
      <c r="AY48" s="415"/>
      <c r="AZ48" s="409"/>
      <c r="BA48" s="413"/>
      <c r="BB48" s="414"/>
      <c r="BC48" s="415"/>
      <c r="BD48" s="252"/>
      <c r="BE48" s="252"/>
      <c r="BF48" s="269"/>
      <c r="BG48" s="269"/>
      <c r="BH48" s="252"/>
    </row>
    <row r="49" spans="1:60" ht="15.75" thickBot="1" x14ac:dyDescent="0.3">
      <c r="BD49" s="251"/>
      <c r="BE49" s="248"/>
      <c r="BF49" s="268"/>
      <c r="BG49" s="268"/>
      <c r="BH49" s="248"/>
    </row>
    <row r="50" spans="1:60" ht="35.450000000000003" customHeight="1" x14ac:dyDescent="0.25">
      <c r="A50" s="446" t="s">
        <v>84</v>
      </c>
      <c r="B50" s="446" t="s">
        <v>85</v>
      </c>
      <c r="C50" s="446" t="s">
        <v>86</v>
      </c>
      <c r="D50" s="446" t="s">
        <v>87</v>
      </c>
      <c r="E50" s="446" t="s">
        <v>88</v>
      </c>
      <c r="F50" s="418" t="s">
        <v>89</v>
      </c>
      <c r="G50" s="416" t="s">
        <v>90</v>
      </c>
      <c r="H50" s="444" t="s">
        <v>91</v>
      </c>
      <c r="I50" s="418" t="s">
        <v>92</v>
      </c>
      <c r="J50" s="418" t="s">
        <v>93</v>
      </c>
      <c r="K50" s="426" t="s">
        <v>94</v>
      </c>
      <c r="L50" s="402" t="s">
        <v>95</v>
      </c>
      <c r="M50" s="403"/>
      <c r="N50" s="403"/>
      <c r="O50" s="404"/>
      <c r="P50" s="402" t="s">
        <v>96</v>
      </c>
      <c r="Q50" s="403"/>
      <c r="R50" s="403"/>
      <c r="S50" s="404"/>
      <c r="T50" s="402" t="s">
        <v>97</v>
      </c>
      <c r="U50" s="403"/>
      <c r="V50" s="403"/>
      <c r="W50" s="404"/>
      <c r="X50" s="402" t="s">
        <v>99</v>
      </c>
      <c r="Y50" s="403"/>
      <c r="Z50" s="403"/>
      <c r="AA50" s="404"/>
      <c r="AB50" s="402" t="s">
        <v>100</v>
      </c>
      <c r="AC50" s="403"/>
      <c r="AD50" s="403"/>
      <c r="AE50" s="404"/>
      <c r="AF50" s="402" t="s">
        <v>102</v>
      </c>
      <c r="AG50" s="403"/>
      <c r="AH50" s="403"/>
      <c r="AI50" s="404"/>
      <c r="AJ50" s="402" t="s">
        <v>266</v>
      </c>
      <c r="AK50" s="403"/>
      <c r="AL50" s="403"/>
      <c r="AM50" s="404"/>
      <c r="AN50" s="402" t="s">
        <v>267</v>
      </c>
      <c r="AO50" s="403"/>
      <c r="AP50" s="403"/>
      <c r="AQ50" s="404"/>
      <c r="AR50" s="402" t="s">
        <v>268</v>
      </c>
      <c r="AS50" s="403"/>
      <c r="AT50" s="403"/>
      <c r="AU50" s="404"/>
      <c r="AV50" s="402" t="s">
        <v>269</v>
      </c>
      <c r="AW50" s="403"/>
      <c r="AX50" s="403"/>
      <c r="AY50" s="404"/>
      <c r="AZ50" s="402" t="s">
        <v>270</v>
      </c>
      <c r="BA50" s="403"/>
      <c r="BB50" s="403"/>
      <c r="BC50" s="404"/>
      <c r="BE50" s="240" t="s">
        <v>112</v>
      </c>
      <c r="BF50" s="420" t="s">
        <v>114</v>
      </c>
      <c r="BG50" s="420" t="s">
        <v>115</v>
      </c>
    </row>
    <row r="51" spans="1:60" ht="33.6" customHeight="1" thickBot="1" x14ac:dyDescent="0.3">
      <c r="A51" s="447"/>
      <c r="B51" s="447"/>
      <c r="C51" s="447"/>
      <c r="D51" s="447"/>
      <c r="E51" s="447"/>
      <c r="F51" s="419"/>
      <c r="G51" s="417"/>
      <c r="H51" s="445"/>
      <c r="I51" s="419"/>
      <c r="J51" s="419"/>
      <c r="K51" s="427"/>
      <c r="L51" s="423" t="str">
        <f>IF(Usage!$B$8=0, "", Usage!$B$8)</f>
        <v>Center Overhead</v>
      </c>
      <c r="M51" s="424"/>
      <c r="N51" s="424"/>
      <c r="O51" s="425"/>
      <c r="P51" s="423" t="str">
        <f>IF(Usage!$B$9=0, "", Usage!$B$9)</f>
        <v/>
      </c>
      <c r="Q51" s="424"/>
      <c r="R51" s="424"/>
      <c r="S51" s="425"/>
      <c r="T51" s="423" t="str">
        <f>IF(Usage!$B$10=0, "", Usage!$B$10)</f>
        <v/>
      </c>
      <c r="U51" s="424"/>
      <c r="V51" s="424"/>
      <c r="W51" s="425"/>
      <c r="X51" s="423" t="str">
        <f>IF(Usage!$B$11=0, "", Usage!$B$11)</f>
        <v/>
      </c>
      <c r="Y51" s="424"/>
      <c r="Z51" s="424"/>
      <c r="AA51" s="425"/>
      <c r="AB51" s="423" t="str">
        <f>IF(Usage!$B$12=0, "", Usage!$B$12)</f>
        <v/>
      </c>
      <c r="AC51" s="424"/>
      <c r="AD51" s="424"/>
      <c r="AE51" s="425"/>
      <c r="AF51" s="423" t="str">
        <f>IF(Usage!$B$13=0, "", Usage!$B$13)</f>
        <v/>
      </c>
      <c r="AG51" s="424"/>
      <c r="AH51" s="424"/>
      <c r="AI51" s="425"/>
      <c r="AJ51" s="423" t="str">
        <f>IF(Usage!$B$14=0, "", Usage!$B$14)</f>
        <v/>
      </c>
      <c r="AK51" s="424"/>
      <c r="AL51" s="424"/>
      <c r="AM51" s="425"/>
      <c r="AN51" s="423" t="str">
        <f>IF(Usage!$B$15=0, "", Usage!$B$15)</f>
        <v/>
      </c>
      <c r="AO51" s="424"/>
      <c r="AP51" s="424"/>
      <c r="AQ51" s="425"/>
      <c r="AR51" s="423" t="str">
        <f>IF(Usage!$B$16=0, "", Usage!$B$16)</f>
        <v/>
      </c>
      <c r="AS51" s="424"/>
      <c r="AT51" s="424"/>
      <c r="AU51" s="425"/>
      <c r="AV51" s="423" t="str">
        <f>IF(Usage!$B$17=0, "", Usage!$B$17)</f>
        <v/>
      </c>
      <c r="AW51" s="424"/>
      <c r="AX51" s="424"/>
      <c r="AY51" s="425"/>
      <c r="AZ51" s="423" t="str">
        <f>IF(Usage!$B$18=0, "", Usage!$B$18)</f>
        <v/>
      </c>
      <c r="BA51" s="424"/>
      <c r="BB51" s="424"/>
      <c r="BC51" s="425"/>
      <c r="BD51" s="262"/>
      <c r="BE51" s="428" t="s">
        <v>113</v>
      </c>
      <c r="BF51" s="421"/>
      <c r="BG51" s="421"/>
    </row>
    <row r="52" spans="1:60" ht="18" customHeight="1" x14ac:dyDescent="0.25">
      <c r="A52" s="430" t="s">
        <v>118</v>
      </c>
      <c r="B52" s="430"/>
      <c r="C52" s="430"/>
      <c r="D52" s="430"/>
      <c r="E52" s="430"/>
      <c r="F52" s="430"/>
      <c r="G52" s="430"/>
      <c r="H52" s="430"/>
      <c r="I52" s="430"/>
      <c r="J52" s="430"/>
      <c r="L52" s="310" t="s">
        <v>104</v>
      </c>
      <c r="M52" s="311" t="s">
        <v>105</v>
      </c>
      <c r="N52" s="311" t="s">
        <v>106</v>
      </c>
      <c r="O52" s="312" t="s">
        <v>107</v>
      </c>
      <c r="P52" s="310" t="s">
        <v>104</v>
      </c>
      <c r="Q52" s="311" t="s">
        <v>105</v>
      </c>
      <c r="R52" s="311" t="s">
        <v>106</v>
      </c>
      <c r="S52" s="312" t="s">
        <v>107</v>
      </c>
      <c r="T52" s="310" t="s">
        <v>104</v>
      </c>
      <c r="U52" s="311" t="s">
        <v>105</v>
      </c>
      <c r="V52" s="311" t="s">
        <v>106</v>
      </c>
      <c r="W52" s="312" t="s">
        <v>107</v>
      </c>
      <c r="X52" s="310" t="s">
        <v>104</v>
      </c>
      <c r="Y52" s="311" t="s">
        <v>105</v>
      </c>
      <c r="Z52" s="311" t="s">
        <v>106</v>
      </c>
      <c r="AA52" s="312" t="s">
        <v>107</v>
      </c>
      <c r="AB52" s="310" t="s">
        <v>104</v>
      </c>
      <c r="AC52" s="311" t="s">
        <v>105</v>
      </c>
      <c r="AD52" s="311" t="s">
        <v>106</v>
      </c>
      <c r="AE52" s="312" t="s">
        <v>107</v>
      </c>
      <c r="AF52" s="310" t="s">
        <v>104</v>
      </c>
      <c r="AG52" s="311" t="s">
        <v>105</v>
      </c>
      <c r="AH52" s="311" t="s">
        <v>106</v>
      </c>
      <c r="AI52" s="312" t="s">
        <v>107</v>
      </c>
      <c r="AJ52" s="310" t="s">
        <v>104</v>
      </c>
      <c r="AK52" s="311" t="s">
        <v>105</v>
      </c>
      <c r="AL52" s="311" t="s">
        <v>106</v>
      </c>
      <c r="AM52" s="312" t="s">
        <v>107</v>
      </c>
      <c r="AN52" s="310" t="s">
        <v>104</v>
      </c>
      <c r="AO52" s="311" t="s">
        <v>105</v>
      </c>
      <c r="AP52" s="311" t="s">
        <v>106</v>
      </c>
      <c r="AQ52" s="312" t="s">
        <v>107</v>
      </c>
      <c r="AR52" s="310" t="s">
        <v>104</v>
      </c>
      <c r="AS52" s="311" t="s">
        <v>105</v>
      </c>
      <c r="AT52" s="311" t="s">
        <v>106</v>
      </c>
      <c r="AU52" s="312" t="s">
        <v>107</v>
      </c>
      <c r="AV52" s="310" t="s">
        <v>104</v>
      </c>
      <c r="AW52" s="311" t="s">
        <v>105</v>
      </c>
      <c r="AX52" s="311" t="s">
        <v>106</v>
      </c>
      <c r="AY52" s="312" t="s">
        <v>107</v>
      </c>
      <c r="AZ52" s="310" t="s">
        <v>104</v>
      </c>
      <c r="BA52" s="311" t="s">
        <v>105</v>
      </c>
      <c r="BB52" s="311" t="s">
        <v>106</v>
      </c>
      <c r="BC52" s="312" t="s">
        <v>107</v>
      </c>
      <c r="BE52" s="429"/>
      <c r="BF52" s="422"/>
      <c r="BG52" s="422"/>
    </row>
    <row r="53" spans="1:60" ht="14.45" customHeight="1" x14ac:dyDescent="0.25">
      <c r="A53" s="245"/>
      <c r="B53" s="246"/>
      <c r="C53" s="246"/>
      <c r="D53" s="245"/>
      <c r="E53" s="245"/>
      <c r="F53" s="296">
        <f>E53*12</f>
        <v>0</v>
      </c>
      <c r="G53" s="297">
        <f>IF(C53="",0,IF(C53="01-60", $G$5, IF(C53="01-70",$G$3,IF(C53="01-10", $G$6, IF(C53="01-80", $G$7)))))</f>
        <v>0</v>
      </c>
      <c r="H53" s="298">
        <v>0</v>
      </c>
      <c r="I53" s="296">
        <f>F53*H53</f>
        <v>0</v>
      </c>
      <c r="J53" s="296">
        <f>F53*G53*H53</f>
        <v>0</v>
      </c>
      <c r="K53" s="299">
        <f>F53*(1+G53)*H53</f>
        <v>0</v>
      </c>
      <c r="L53" s="300">
        <v>0</v>
      </c>
      <c r="M53" s="301">
        <f>$K53*L53</f>
        <v>0</v>
      </c>
      <c r="N53" s="301">
        <f>$I53*L53</f>
        <v>0</v>
      </c>
      <c r="O53" s="302">
        <f>$J53*L53</f>
        <v>0</v>
      </c>
      <c r="P53" s="300">
        <v>0</v>
      </c>
      <c r="Q53" s="301">
        <f>$K53*P53</f>
        <v>0</v>
      </c>
      <c r="R53" s="301">
        <f>$I53*P53</f>
        <v>0</v>
      </c>
      <c r="S53" s="302">
        <f>$J53*P53</f>
        <v>0</v>
      </c>
      <c r="T53" s="300">
        <v>0</v>
      </c>
      <c r="U53" s="301">
        <f>$K53*T53</f>
        <v>0</v>
      </c>
      <c r="V53" s="301">
        <f>$I53*T53</f>
        <v>0</v>
      </c>
      <c r="W53" s="302">
        <f>$J53*T53</f>
        <v>0</v>
      </c>
      <c r="X53" s="300">
        <v>0</v>
      </c>
      <c r="Y53" s="301">
        <f>$K53*X53</f>
        <v>0</v>
      </c>
      <c r="Z53" s="301">
        <f>$I53*X53</f>
        <v>0</v>
      </c>
      <c r="AA53" s="302">
        <f>$J53*X53</f>
        <v>0</v>
      </c>
      <c r="AB53" s="300">
        <v>0</v>
      </c>
      <c r="AC53" s="301">
        <f>$K53*AB53</f>
        <v>0</v>
      </c>
      <c r="AD53" s="301">
        <f>$I53*AB53</f>
        <v>0</v>
      </c>
      <c r="AE53" s="302">
        <f>$J53*AB53</f>
        <v>0</v>
      </c>
      <c r="AF53" s="300">
        <v>0</v>
      </c>
      <c r="AG53" s="301">
        <f>$K53*AF53</f>
        <v>0</v>
      </c>
      <c r="AH53" s="301">
        <f>$I53*AF53</f>
        <v>0</v>
      </c>
      <c r="AI53" s="302">
        <f>$J53*AF53</f>
        <v>0</v>
      </c>
      <c r="AJ53" s="300">
        <v>0</v>
      </c>
      <c r="AK53" s="301">
        <f>$K53*AJ53</f>
        <v>0</v>
      </c>
      <c r="AL53" s="301">
        <f>$I53*AJ53</f>
        <v>0</v>
      </c>
      <c r="AM53" s="302">
        <f>$J53*AJ53</f>
        <v>0</v>
      </c>
      <c r="AN53" s="300">
        <v>0</v>
      </c>
      <c r="AO53" s="301">
        <f>$K53*AN53</f>
        <v>0</v>
      </c>
      <c r="AP53" s="301">
        <f>$I53*AN53</f>
        <v>0</v>
      </c>
      <c r="AQ53" s="302">
        <f>$J53*AN53</f>
        <v>0</v>
      </c>
      <c r="AR53" s="300">
        <v>0</v>
      </c>
      <c r="AS53" s="301">
        <f>$K53*AR53</f>
        <v>0</v>
      </c>
      <c r="AT53" s="301">
        <f>$I53*AR53</f>
        <v>0</v>
      </c>
      <c r="AU53" s="302">
        <f>$J53*AR53</f>
        <v>0</v>
      </c>
      <c r="AV53" s="300">
        <v>0</v>
      </c>
      <c r="AW53" s="301">
        <f>$K53*AV53</f>
        <v>0</v>
      </c>
      <c r="AX53" s="301">
        <f>$I53*AV53</f>
        <v>0</v>
      </c>
      <c r="AY53" s="302">
        <f>$J53*AV53</f>
        <v>0</v>
      </c>
      <c r="AZ53" s="300">
        <v>0</v>
      </c>
      <c r="BA53" s="301">
        <f>$K53*AZ53</f>
        <v>0</v>
      </c>
      <c r="BB53" s="301">
        <f>$I53*AZ53</f>
        <v>0</v>
      </c>
      <c r="BC53" s="302">
        <f>$J53*AZ53</f>
        <v>0</v>
      </c>
      <c r="BE53" s="303">
        <f>L53+P53+T53+X53+AB53+AF53+AJ53+AN53+AR53+AV53+AZ53</f>
        <v>0</v>
      </c>
      <c r="BF53" s="304">
        <f>M53+Q53+U53+Y53+AC53+AG53+AK53+AO53+AS53+AW53+BA53</f>
        <v>0</v>
      </c>
      <c r="BG53" s="304">
        <f t="shared" ref="BG53:BG68" si="57">BF53-K53</f>
        <v>0</v>
      </c>
    </row>
    <row r="54" spans="1:60" x14ac:dyDescent="0.25">
      <c r="A54" s="245"/>
      <c r="B54" s="246"/>
      <c r="C54" s="246"/>
      <c r="D54" s="245"/>
      <c r="E54" s="245"/>
      <c r="F54" s="296">
        <f>E54*12</f>
        <v>0</v>
      </c>
      <c r="G54" s="297">
        <f>IF(C54="",0,IF(C54="01-60", $G$5, IF(C54="01-70",$G$3,IF(C54="01-10", $G$6, IF(C54="01-80", $G$7)))))</f>
        <v>0</v>
      </c>
      <c r="H54" s="298">
        <v>0</v>
      </c>
      <c r="I54" s="296">
        <f>F54*H54</f>
        <v>0</v>
      </c>
      <c r="J54" s="296">
        <f>F54*G54*H54</f>
        <v>0</v>
      </c>
      <c r="K54" s="299">
        <f>F54*(1+G54)*H54</f>
        <v>0</v>
      </c>
      <c r="L54" s="300">
        <v>0</v>
      </c>
      <c r="M54" s="301">
        <f>$K54*L54</f>
        <v>0</v>
      </c>
      <c r="N54" s="301">
        <f>$I54*L54</f>
        <v>0</v>
      </c>
      <c r="O54" s="302">
        <f>$J54*L54</f>
        <v>0</v>
      </c>
      <c r="P54" s="300">
        <v>0</v>
      </c>
      <c r="Q54" s="301">
        <f>$K54*P54</f>
        <v>0</v>
      </c>
      <c r="R54" s="301">
        <f>$I54*P54</f>
        <v>0</v>
      </c>
      <c r="S54" s="302">
        <f>$J54*P54</f>
        <v>0</v>
      </c>
      <c r="T54" s="300">
        <v>0</v>
      </c>
      <c r="U54" s="301">
        <f>$K54*T54</f>
        <v>0</v>
      </c>
      <c r="V54" s="301">
        <f>$I54*T54</f>
        <v>0</v>
      </c>
      <c r="W54" s="302">
        <f>$J54*T54</f>
        <v>0</v>
      </c>
      <c r="X54" s="300">
        <v>0</v>
      </c>
      <c r="Y54" s="301">
        <f>$K54*X54</f>
        <v>0</v>
      </c>
      <c r="Z54" s="301">
        <f>$I54*X54</f>
        <v>0</v>
      </c>
      <c r="AA54" s="302">
        <f>$J54*X54</f>
        <v>0</v>
      </c>
      <c r="AB54" s="300">
        <v>0</v>
      </c>
      <c r="AC54" s="301">
        <f>$K54*AB54</f>
        <v>0</v>
      </c>
      <c r="AD54" s="301">
        <f>$I54*AB54</f>
        <v>0</v>
      </c>
      <c r="AE54" s="302">
        <f>$J54*AB54</f>
        <v>0</v>
      </c>
      <c r="AF54" s="300">
        <v>0</v>
      </c>
      <c r="AG54" s="301">
        <f>$K54*AF54</f>
        <v>0</v>
      </c>
      <c r="AH54" s="301">
        <f>$I54*AF54</f>
        <v>0</v>
      </c>
      <c r="AI54" s="302">
        <f>$J54*AF54</f>
        <v>0</v>
      </c>
      <c r="AJ54" s="300">
        <v>0</v>
      </c>
      <c r="AK54" s="301">
        <f>$K54*AJ54</f>
        <v>0</v>
      </c>
      <c r="AL54" s="301">
        <f>$I54*AJ54</f>
        <v>0</v>
      </c>
      <c r="AM54" s="302">
        <f>$J54*AJ54</f>
        <v>0</v>
      </c>
      <c r="AN54" s="300">
        <v>0</v>
      </c>
      <c r="AO54" s="301">
        <f>$K54*AN54</f>
        <v>0</v>
      </c>
      <c r="AP54" s="301">
        <f>$I54*AN54</f>
        <v>0</v>
      </c>
      <c r="AQ54" s="302">
        <f>$J54*AN54</f>
        <v>0</v>
      </c>
      <c r="AR54" s="300">
        <v>0</v>
      </c>
      <c r="AS54" s="301">
        <f>$K54*AR54</f>
        <v>0</v>
      </c>
      <c r="AT54" s="301">
        <f>$I54*AR54</f>
        <v>0</v>
      </c>
      <c r="AU54" s="302">
        <f>$J54*AR54</f>
        <v>0</v>
      </c>
      <c r="AV54" s="300">
        <v>0</v>
      </c>
      <c r="AW54" s="301">
        <f>$K54*AV54</f>
        <v>0</v>
      </c>
      <c r="AX54" s="301">
        <f>$I54*AV54</f>
        <v>0</v>
      </c>
      <c r="AY54" s="302">
        <f>$J54*AV54</f>
        <v>0</v>
      </c>
      <c r="AZ54" s="300">
        <v>0</v>
      </c>
      <c r="BA54" s="301">
        <f>$K54*AZ54</f>
        <v>0</v>
      </c>
      <c r="BB54" s="301">
        <f>$I54*AZ54</f>
        <v>0</v>
      </c>
      <c r="BC54" s="302">
        <f>$J54*AZ54</f>
        <v>0</v>
      </c>
      <c r="BE54" s="303">
        <f t="shared" ref="BE54:BE68" si="58">L54+P54+T54+X54+AB54+AF54+AJ54+AN54+AR54+AV54+AZ54</f>
        <v>0</v>
      </c>
      <c r="BF54" s="304">
        <f t="shared" ref="BF54:BF68" si="59">M54+Q54+U54+Y54+AC54+AG54+AK54+AO54+AS54+AW54+BA54</f>
        <v>0</v>
      </c>
      <c r="BG54" s="304">
        <f t="shared" si="57"/>
        <v>0</v>
      </c>
    </row>
    <row r="55" spans="1:60" x14ac:dyDescent="0.25">
      <c r="A55" s="245"/>
      <c r="B55" s="246"/>
      <c r="C55" s="246"/>
      <c r="D55" s="245"/>
      <c r="E55" s="245"/>
      <c r="F55" s="296">
        <f t="shared" ref="F55:F68" si="60">E55*12</f>
        <v>0</v>
      </c>
      <c r="G55" s="297">
        <f t="shared" ref="G55:G68" si="61">IF(C55="",0,IF(C55="01-60", $G$5, IF(C55="01-70",$G$3,IF(C55="01-10", $G$6, IF(C55="01-80", $G$7)))))</f>
        <v>0</v>
      </c>
      <c r="H55" s="298">
        <v>0</v>
      </c>
      <c r="I55" s="296">
        <f t="shared" ref="I55:I68" si="62">F55*H55</f>
        <v>0</v>
      </c>
      <c r="J55" s="296">
        <f t="shared" ref="J55:J68" si="63">F55*G55*H55</f>
        <v>0</v>
      </c>
      <c r="K55" s="299">
        <f t="shared" ref="K55:K68" si="64">F55*(1+G55)*H55</f>
        <v>0</v>
      </c>
      <c r="L55" s="300">
        <v>0</v>
      </c>
      <c r="M55" s="301">
        <f t="shared" ref="M55:M68" si="65">$K55*L55</f>
        <v>0</v>
      </c>
      <c r="N55" s="301">
        <f t="shared" ref="N55:N68" si="66">$I55*L55</f>
        <v>0</v>
      </c>
      <c r="O55" s="302">
        <f t="shared" ref="O55:O68" si="67">$J55*L55</f>
        <v>0</v>
      </c>
      <c r="P55" s="300">
        <v>0</v>
      </c>
      <c r="Q55" s="301">
        <f t="shared" ref="Q55:Q68" si="68">$K55*P55</f>
        <v>0</v>
      </c>
      <c r="R55" s="301">
        <f t="shared" ref="R55:R68" si="69">$I55*P55</f>
        <v>0</v>
      </c>
      <c r="S55" s="302">
        <f t="shared" ref="S55:S68" si="70">$J55*P55</f>
        <v>0</v>
      </c>
      <c r="T55" s="300">
        <v>0</v>
      </c>
      <c r="U55" s="301">
        <f t="shared" ref="U55:U68" si="71">$K55*T55</f>
        <v>0</v>
      </c>
      <c r="V55" s="301">
        <f t="shared" ref="V55:V68" si="72">$I55*T55</f>
        <v>0</v>
      </c>
      <c r="W55" s="302">
        <f t="shared" ref="W55:W68" si="73">$J55*T55</f>
        <v>0</v>
      </c>
      <c r="X55" s="300">
        <v>0</v>
      </c>
      <c r="Y55" s="301">
        <f t="shared" ref="Y55:Y68" si="74">$K55*X55</f>
        <v>0</v>
      </c>
      <c r="Z55" s="301">
        <f t="shared" ref="Z55:Z68" si="75">$I55*X55</f>
        <v>0</v>
      </c>
      <c r="AA55" s="302">
        <f t="shared" ref="AA55:AA68" si="76">$J55*X55</f>
        <v>0</v>
      </c>
      <c r="AB55" s="300">
        <v>0</v>
      </c>
      <c r="AC55" s="301">
        <f t="shared" ref="AC55:AC68" si="77">$K55*AB55</f>
        <v>0</v>
      </c>
      <c r="AD55" s="301">
        <f t="shared" ref="AD55:AD68" si="78">$I55*AB55</f>
        <v>0</v>
      </c>
      <c r="AE55" s="302">
        <f t="shared" ref="AE55:AE68" si="79">$J55*AB55</f>
        <v>0</v>
      </c>
      <c r="AF55" s="300">
        <v>0</v>
      </c>
      <c r="AG55" s="301">
        <f t="shared" ref="AG55:AG68" si="80">$K55*AF55</f>
        <v>0</v>
      </c>
      <c r="AH55" s="301">
        <f t="shared" ref="AH55:AH68" si="81">$I55*AF55</f>
        <v>0</v>
      </c>
      <c r="AI55" s="302">
        <f t="shared" ref="AI55:AI68" si="82">$J55*AF55</f>
        <v>0</v>
      </c>
      <c r="AJ55" s="300">
        <v>0</v>
      </c>
      <c r="AK55" s="301">
        <f t="shared" ref="AK55:AK68" si="83">$K55*AJ55</f>
        <v>0</v>
      </c>
      <c r="AL55" s="301">
        <f t="shared" ref="AL55:AL68" si="84">$I55*AJ55</f>
        <v>0</v>
      </c>
      <c r="AM55" s="302">
        <f t="shared" ref="AM55:AM68" si="85">$J55*AJ55</f>
        <v>0</v>
      </c>
      <c r="AN55" s="300">
        <v>0</v>
      </c>
      <c r="AO55" s="301">
        <f t="shared" ref="AO55:AO68" si="86">$K55*AN55</f>
        <v>0</v>
      </c>
      <c r="AP55" s="301">
        <f t="shared" ref="AP55:AP68" si="87">$I55*AN55</f>
        <v>0</v>
      </c>
      <c r="AQ55" s="302">
        <f t="shared" ref="AQ55:AQ68" si="88">$J55*AN55</f>
        <v>0</v>
      </c>
      <c r="AR55" s="300">
        <v>0</v>
      </c>
      <c r="AS55" s="301">
        <f t="shared" ref="AS55:AS68" si="89">$K55*AR55</f>
        <v>0</v>
      </c>
      <c r="AT55" s="301">
        <f t="shared" ref="AT55:AT68" si="90">$I55*AR55</f>
        <v>0</v>
      </c>
      <c r="AU55" s="302">
        <f t="shared" ref="AU55:AU68" si="91">$J55*AR55</f>
        <v>0</v>
      </c>
      <c r="AV55" s="300">
        <v>0</v>
      </c>
      <c r="AW55" s="301">
        <f t="shared" ref="AW55:AW68" si="92">$K55*AV55</f>
        <v>0</v>
      </c>
      <c r="AX55" s="301">
        <f t="shared" ref="AX55:AX68" si="93">$I55*AV55</f>
        <v>0</v>
      </c>
      <c r="AY55" s="302">
        <f t="shared" ref="AY55:AY68" si="94">$J55*AV55</f>
        <v>0</v>
      </c>
      <c r="AZ55" s="300">
        <v>0</v>
      </c>
      <c r="BA55" s="301">
        <f t="shared" ref="BA55:BA68" si="95">$K55*AZ55</f>
        <v>0</v>
      </c>
      <c r="BB55" s="301">
        <f t="shared" ref="BB55:BB68" si="96">$I55*AZ55</f>
        <v>0</v>
      </c>
      <c r="BC55" s="302">
        <f t="shared" ref="BC55:BC68" si="97">$J55*AZ55</f>
        <v>0</v>
      </c>
      <c r="BE55" s="303">
        <f t="shared" si="58"/>
        <v>0</v>
      </c>
      <c r="BF55" s="304">
        <f t="shared" si="59"/>
        <v>0</v>
      </c>
      <c r="BG55" s="304">
        <f t="shared" si="57"/>
        <v>0</v>
      </c>
    </row>
    <row r="56" spans="1:60" x14ac:dyDescent="0.25">
      <c r="A56" s="245"/>
      <c r="B56" s="246"/>
      <c r="C56" s="246"/>
      <c r="D56" s="245"/>
      <c r="E56" s="245"/>
      <c r="F56" s="296">
        <f t="shared" si="60"/>
        <v>0</v>
      </c>
      <c r="G56" s="297">
        <f t="shared" si="61"/>
        <v>0</v>
      </c>
      <c r="H56" s="298">
        <v>0</v>
      </c>
      <c r="I56" s="296">
        <f t="shared" si="62"/>
        <v>0</v>
      </c>
      <c r="J56" s="296">
        <f t="shared" si="63"/>
        <v>0</v>
      </c>
      <c r="K56" s="299">
        <f t="shared" si="64"/>
        <v>0</v>
      </c>
      <c r="L56" s="300">
        <v>0</v>
      </c>
      <c r="M56" s="301">
        <f t="shared" si="65"/>
        <v>0</v>
      </c>
      <c r="N56" s="301">
        <f t="shared" si="66"/>
        <v>0</v>
      </c>
      <c r="O56" s="302">
        <f t="shared" si="67"/>
        <v>0</v>
      </c>
      <c r="P56" s="300">
        <v>0</v>
      </c>
      <c r="Q56" s="301">
        <f t="shared" si="68"/>
        <v>0</v>
      </c>
      <c r="R56" s="301">
        <f t="shared" si="69"/>
        <v>0</v>
      </c>
      <c r="S56" s="302">
        <f t="shared" si="70"/>
        <v>0</v>
      </c>
      <c r="T56" s="300">
        <v>0</v>
      </c>
      <c r="U56" s="301">
        <f t="shared" si="71"/>
        <v>0</v>
      </c>
      <c r="V56" s="301">
        <f t="shared" si="72"/>
        <v>0</v>
      </c>
      <c r="W56" s="302">
        <f t="shared" si="73"/>
        <v>0</v>
      </c>
      <c r="X56" s="300">
        <v>0</v>
      </c>
      <c r="Y56" s="301">
        <f t="shared" si="74"/>
        <v>0</v>
      </c>
      <c r="Z56" s="301">
        <f t="shared" si="75"/>
        <v>0</v>
      </c>
      <c r="AA56" s="302">
        <f t="shared" si="76"/>
        <v>0</v>
      </c>
      <c r="AB56" s="300">
        <v>0</v>
      </c>
      <c r="AC56" s="301">
        <f t="shared" si="77"/>
        <v>0</v>
      </c>
      <c r="AD56" s="301">
        <f t="shared" si="78"/>
        <v>0</v>
      </c>
      <c r="AE56" s="302">
        <f t="shared" si="79"/>
        <v>0</v>
      </c>
      <c r="AF56" s="300">
        <v>0</v>
      </c>
      <c r="AG56" s="301">
        <f t="shared" si="80"/>
        <v>0</v>
      </c>
      <c r="AH56" s="301">
        <f t="shared" si="81"/>
        <v>0</v>
      </c>
      <c r="AI56" s="302">
        <f t="shared" si="82"/>
        <v>0</v>
      </c>
      <c r="AJ56" s="300">
        <v>0</v>
      </c>
      <c r="AK56" s="301">
        <f t="shared" si="83"/>
        <v>0</v>
      </c>
      <c r="AL56" s="301">
        <f t="shared" si="84"/>
        <v>0</v>
      </c>
      <c r="AM56" s="302">
        <f t="shared" si="85"/>
        <v>0</v>
      </c>
      <c r="AN56" s="300">
        <v>0</v>
      </c>
      <c r="AO56" s="301">
        <f t="shared" si="86"/>
        <v>0</v>
      </c>
      <c r="AP56" s="301">
        <f t="shared" si="87"/>
        <v>0</v>
      </c>
      <c r="AQ56" s="302">
        <f t="shared" si="88"/>
        <v>0</v>
      </c>
      <c r="AR56" s="300">
        <v>0</v>
      </c>
      <c r="AS56" s="301">
        <f t="shared" si="89"/>
        <v>0</v>
      </c>
      <c r="AT56" s="301">
        <f t="shared" si="90"/>
        <v>0</v>
      </c>
      <c r="AU56" s="302">
        <f t="shared" si="91"/>
        <v>0</v>
      </c>
      <c r="AV56" s="300">
        <v>0</v>
      </c>
      <c r="AW56" s="301">
        <f t="shared" si="92"/>
        <v>0</v>
      </c>
      <c r="AX56" s="301">
        <f t="shared" si="93"/>
        <v>0</v>
      </c>
      <c r="AY56" s="302">
        <f t="shared" si="94"/>
        <v>0</v>
      </c>
      <c r="AZ56" s="300">
        <v>0</v>
      </c>
      <c r="BA56" s="301">
        <f t="shared" si="95"/>
        <v>0</v>
      </c>
      <c r="BB56" s="301">
        <f t="shared" si="96"/>
        <v>0</v>
      </c>
      <c r="BC56" s="302">
        <f t="shared" si="97"/>
        <v>0</v>
      </c>
      <c r="BE56" s="303">
        <f t="shared" si="58"/>
        <v>0</v>
      </c>
      <c r="BF56" s="304">
        <f t="shared" si="59"/>
        <v>0</v>
      </c>
      <c r="BG56" s="304">
        <f t="shared" si="57"/>
        <v>0</v>
      </c>
    </row>
    <row r="57" spans="1:60" x14ac:dyDescent="0.25">
      <c r="A57" s="245"/>
      <c r="B57" s="246"/>
      <c r="C57" s="246"/>
      <c r="D57" s="245"/>
      <c r="E57" s="245"/>
      <c r="F57" s="296">
        <f t="shared" si="60"/>
        <v>0</v>
      </c>
      <c r="G57" s="297">
        <f>IF(C57="",0,IF(C57="01-60", $G$5, IF(C57="01-70",$G$3,IF(C57="01-10", $G$6, IF(C57="01-80", $G$7)))))</f>
        <v>0</v>
      </c>
      <c r="H57" s="298">
        <v>0</v>
      </c>
      <c r="I57" s="296">
        <f t="shared" si="62"/>
        <v>0</v>
      </c>
      <c r="J57" s="296">
        <f t="shared" si="63"/>
        <v>0</v>
      </c>
      <c r="K57" s="299">
        <f t="shared" si="64"/>
        <v>0</v>
      </c>
      <c r="L57" s="300">
        <v>0</v>
      </c>
      <c r="M57" s="301">
        <f t="shared" si="65"/>
        <v>0</v>
      </c>
      <c r="N57" s="301">
        <f t="shared" si="66"/>
        <v>0</v>
      </c>
      <c r="O57" s="302">
        <f t="shared" si="67"/>
        <v>0</v>
      </c>
      <c r="P57" s="300">
        <v>0</v>
      </c>
      <c r="Q57" s="301">
        <f t="shared" si="68"/>
        <v>0</v>
      </c>
      <c r="R57" s="301">
        <f t="shared" si="69"/>
        <v>0</v>
      </c>
      <c r="S57" s="302">
        <f t="shared" si="70"/>
        <v>0</v>
      </c>
      <c r="T57" s="300">
        <v>0</v>
      </c>
      <c r="U57" s="301">
        <f t="shared" si="71"/>
        <v>0</v>
      </c>
      <c r="V57" s="301">
        <f t="shared" si="72"/>
        <v>0</v>
      </c>
      <c r="W57" s="302">
        <f t="shared" si="73"/>
        <v>0</v>
      </c>
      <c r="X57" s="300">
        <v>0</v>
      </c>
      <c r="Y57" s="301">
        <f t="shared" si="74"/>
        <v>0</v>
      </c>
      <c r="Z57" s="301">
        <f t="shared" si="75"/>
        <v>0</v>
      </c>
      <c r="AA57" s="302">
        <f t="shared" si="76"/>
        <v>0</v>
      </c>
      <c r="AB57" s="300">
        <v>0</v>
      </c>
      <c r="AC57" s="301">
        <f t="shared" si="77"/>
        <v>0</v>
      </c>
      <c r="AD57" s="301">
        <f t="shared" si="78"/>
        <v>0</v>
      </c>
      <c r="AE57" s="302">
        <f t="shared" si="79"/>
        <v>0</v>
      </c>
      <c r="AF57" s="300">
        <v>0</v>
      </c>
      <c r="AG57" s="301">
        <f t="shared" si="80"/>
        <v>0</v>
      </c>
      <c r="AH57" s="301">
        <f t="shared" si="81"/>
        <v>0</v>
      </c>
      <c r="AI57" s="302">
        <f t="shared" si="82"/>
        <v>0</v>
      </c>
      <c r="AJ57" s="300">
        <v>0</v>
      </c>
      <c r="AK57" s="301">
        <f t="shared" si="83"/>
        <v>0</v>
      </c>
      <c r="AL57" s="301">
        <f t="shared" si="84"/>
        <v>0</v>
      </c>
      <c r="AM57" s="302">
        <f t="shared" si="85"/>
        <v>0</v>
      </c>
      <c r="AN57" s="300">
        <v>0</v>
      </c>
      <c r="AO57" s="301">
        <f t="shared" si="86"/>
        <v>0</v>
      </c>
      <c r="AP57" s="301">
        <f t="shared" si="87"/>
        <v>0</v>
      </c>
      <c r="AQ57" s="302">
        <f t="shared" si="88"/>
        <v>0</v>
      </c>
      <c r="AR57" s="300">
        <v>0</v>
      </c>
      <c r="AS57" s="301">
        <f t="shared" si="89"/>
        <v>0</v>
      </c>
      <c r="AT57" s="301">
        <f t="shared" si="90"/>
        <v>0</v>
      </c>
      <c r="AU57" s="302">
        <f t="shared" si="91"/>
        <v>0</v>
      </c>
      <c r="AV57" s="300">
        <v>0</v>
      </c>
      <c r="AW57" s="301">
        <f t="shared" si="92"/>
        <v>0</v>
      </c>
      <c r="AX57" s="301">
        <f t="shared" si="93"/>
        <v>0</v>
      </c>
      <c r="AY57" s="302">
        <f t="shared" si="94"/>
        <v>0</v>
      </c>
      <c r="AZ57" s="300">
        <v>0</v>
      </c>
      <c r="BA57" s="301">
        <f t="shared" si="95"/>
        <v>0</v>
      </c>
      <c r="BB57" s="301">
        <f t="shared" si="96"/>
        <v>0</v>
      </c>
      <c r="BC57" s="302">
        <f t="shared" si="97"/>
        <v>0</v>
      </c>
      <c r="BE57" s="303">
        <f t="shared" si="58"/>
        <v>0</v>
      </c>
      <c r="BF57" s="304">
        <f t="shared" si="59"/>
        <v>0</v>
      </c>
      <c r="BG57" s="304">
        <f t="shared" si="57"/>
        <v>0</v>
      </c>
    </row>
    <row r="58" spans="1:60" x14ac:dyDescent="0.25">
      <c r="A58" s="245"/>
      <c r="B58" s="246"/>
      <c r="C58" s="246"/>
      <c r="D58" s="245"/>
      <c r="E58" s="245"/>
      <c r="F58" s="296">
        <f t="shared" si="60"/>
        <v>0</v>
      </c>
      <c r="G58" s="297">
        <f>IF(C58="",0,IF(C58="01-60", $G$5, IF(C58="01-70",$G$3,IF(C58="01-10", $G$6, IF(C58="01-80", $G$7)))))</f>
        <v>0</v>
      </c>
      <c r="H58" s="298">
        <v>0</v>
      </c>
      <c r="I58" s="296">
        <f t="shared" si="62"/>
        <v>0</v>
      </c>
      <c r="J58" s="296">
        <f t="shared" si="63"/>
        <v>0</v>
      </c>
      <c r="K58" s="299">
        <f t="shared" si="64"/>
        <v>0</v>
      </c>
      <c r="L58" s="300">
        <v>0</v>
      </c>
      <c r="M58" s="301">
        <f t="shared" si="65"/>
        <v>0</v>
      </c>
      <c r="N58" s="301">
        <f t="shared" si="66"/>
        <v>0</v>
      </c>
      <c r="O58" s="302">
        <f t="shared" si="67"/>
        <v>0</v>
      </c>
      <c r="P58" s="300">
        <v>0</v>
      </c>
      <c r="Q58" s="301">
        <f t="shared" si="68"/>
        <v>0</v>
      </c>
      <c r="R58" s="301">
        <f t="shared" si="69"/>
        <v>0</v>
      </c>
      <c r="S58" s="302">
        <f t="shared" si="70"/>
        <v>0</v>
      </c>
      <c r="T58" s="300">
        <v>0</v>
      </c>
      <c r="U58" s="301">
        <f t="shared" si="71"/>
        <v>0</v>
      </c>
      <c r="V58" s="301">
        <f t="shared" si="72"/>
        <v>0</v>
      </c>
      <c r="W58" s="302">
        <f t="shared" si="73"/>
        <v>0</v>
      </c>
      <c r="X58" s="300">
        <v>0</v>
      </c>
      <c r="Y58" s="301">
        <f t="shared" si="74"/>
        <v>0</v>
      </c>
      <c r="Z58" s="301">
        <f t="shared" si="75"/>
        <v>0</v>
      </c>
      <c r="AA58" s="302">
        <f t="shared" si="76"/>
        <v>0</v>
      </c>
      <c r="AB58" s="300">
        <v>0</v>
      </c>
      <c r="AC58" s="301">
        <f t="shared" si="77"/>
        <v>0</v>
      </c>
      <c r="AD58" s="301">
        <f t="shared" si="78"/>
        <v>0</v>
      </c>
      <c r="AE58" s="302">
        <f t="shared" si="79"/>
        <v>0</v>
      </c>
      <c r="AF58" s="300">
        <v>0</v>
      </c>
      <c r="AG58" s="301">
        <f t="shared" si="80"/>
        <v>0</v>
      </c>
      <c r="AH58" s="301">
        <f t="shared" si="81"/>
        <v>0</v>
      </c>
      <c r="AI58" s="302">
        <f t="shared" si="82"/>
        <v>0</v>
      </c>
      <c r="AJ58" s="300">
        <v>0</v>
      </c>
      <c r="AK58" s="301">
        <f t="shared" si="83"/>
        <v>0</v>
      </c>
      <c r="AL58" s="301">
        <f t="shared" si="84"/>
        <v>0</v>
      </c>
      <c r="AM58" s="302">
        <f t="shared" si="85"/>
        <v>0</v>
      </c>
      <c r="AN58" s="300">
        <v>0</v>
      </c>
      <c r="AO58" s="301">
        <f t="shared" si="86"/>
        <v>0</v>
      </c>
      <c r="AP58" s="301">
        <f t="shared" si="87"/>
        <v>0</v>
      </c>
      <c r="AQ58" s="302">
        <f t="shared" si="88"/>
        <v>0</v>
      </c>
      <c r="AR58" s="300">
        <v>0</v>
      </c>
      <c r="AS58" s="301">
        <f t="shared" si="89"/>
        <v>0</v>
      </c>
      <c r="AT58" s="301">
        <f t="shared" si="90"/>
        <v>0</v>
      </c>
      <c r="AU58" s="302">
        <f t="shared" si="91"/>
        <v>0</v>
      </c>
      <c r="AV58" s="300">
        <v>0</v>
      </c>
      <c r="AW58" s="301">
        <f t="shared" si="92"/>
        <v>0</v>
      </c>
      <c r="AX58" s="301">
        <f t="shared" si="93"/>
        <v>0</v>
      </c>
      <c r="AY58" s="302">
        <f t="shared" si="94"/>
        <v>0</v>
      </c>
      <c r="AZ58" s="300">
        <v>0</v>
      </c>
      <c r="BA58" s="301">
        <f t="shared" si="95"/>
        <v>0</v>
      </c>
      <c r="BB58" s="301">
        <f t="shared" si="96"/>
        <v>0</v>
      </c>
      <c r="BC58" s="302">
        <f t="shared" si="97"/>
        <v>0</v>
      </c>
      <c r="BE58" s="303">
        <f t="shared" si="58"/>
        <v>0</v>
      </c>
      <c r="BF58" s="304">
        <f t="shared" si="59"/>
        <v>0</v>
      </c>
      <c r="BG58" s="304">
        <f t="shared" si="57"/>
        <v>0</v>
      </c>
    </row>
    <row r="59" spans="1:60" x14ac:dyDescent="0.25">
      <c r="A59" s="245"/>
      <c r="B59" s="246"/>
      <c r="C59" s="246"/>
      <c r="D59" s="245"/>
      <c r="E59" s="245"/>
      <c r="F59" s="296">
        <f t="shared" si="60"/>
        <v>0</v>
      </c>
      <c r="G59" s="297">
        <f t="shared" si="61"/>
        <v>0</v>
      </c>
      <c r="H59" s="298">
        <v>0</v>
      </c>
      <c r="I59" s="296">
        <f t="shared" si="62"/>
        <v>0</v>
      </c>
      <c r="J59" s="296">
        <f t="shared" si="63"/>
        <v>0</v>
      </c>
      <c r="K59" s="299">
        <f t="shared" si="64"/>
        <v>0</v>
      </c>
      <c r="L59" s="300">
        <v>0</v>
      </c>
      <c r="M59" s="301">
        <f t="shared" si="65"/>
        <v>0</v>
      </c>
      <c r="N59" s="301">
        <f t="shared" si="66"/>
        <v>0</v>
      </c>
      <c r="O59" s="302">
        <f t="shared" si="67"/>
        <v>0</v>
      </c>
      <c r="P59" s="300">
        <v>0</v>
      </c>
      <c r="Q59" s="301">
        <f t="shared" si="68"/>
        <v>0</v>
      </c>
      <c r="R59" s="301">
        <f t="shared" si="69"/>
        <v>0</v>
      </c>
      <c r="S59" s="302">
        <f t="shared" si="70"/>
        <v>0</v>
      </c>
      <c r="T59" s="300">
        <v>0</v>
      </c>
      <c r="U59" s="301">
        <f t="shared" si="71"/>
        <v>0</v>
      </c>
      <c r="V59" s="301">
        <f t="shared" si="72"/>
        <v>0</v>
      </c>
      <c r="W59" s="302">
        <f t="shared" si="73"/>
        <v>0</v>
      </c>
      <c r="X59" s="300">
        <v>0</v>
      </c>
      <c r="Y59" s="301">
        <f t="shared" si="74"/>
        <v>0</v>
      </c>
      <c r="Z59" s="301">
        <f t="shared" si="75"/>
        <v>0</v>
      </c>
      <c r="AA59" s="302">
        <f t="shared" si="76"/>
        <v>0</v>
      </c>
      <c r="AB59" s="300">
        <v>0</v>
      </c>
      <c r="AC59" s="301">
        <f t="shared" si="77"/>
        <v>0</v>
      </c>
      <c r="AD59" s="301">
        <f t="shared" si="78"/>
        <v>0</v>
      </c>
      <c r="AE59" s="302">
        <f t="shared" si="79"/>
        <v>0</v>
      </c>
      <c r="AF59" s="300">
        <v>0</v>
      </c>
      <c r="AG59" s="301">
        <f t="shared" si="80"/>
        <v>0</v>
      </c>
      <c r="AH59" s="301">
        <f t="shared" si="81"/>
        <v>0</v>
      </c>
      <c r="AI59" s="302">
        <f t="shared" si="82"/>
        <v>0</v>
      </c>
      <c r="AJ59" s="300">
        <v>0</v>
      </c>
      <c r="AK59" s="301">
        <f t="shared" si="83"/>
        <v>0</v>
      </c>
      <c r="AL59" s="301">
        <f t="shared" si="84"/>
        <v>0</v>
      </c>
      <c r="AM59" s="302">
        <f t="shared" si="85"/>
        <v>0</v>
      </c>
      <c r="AN59" s="300">
        <v>0</v>
      </c>
      <c r="AO59" s="301">
        <f t="shared" si="86"/>
        <v>0</v>
      </c>
      <c r="AP59" s="301">
        <f t="shared" si="87"/>
        <v>0</v>
      </c>
      <c r="AQ59" s="302">
        <f t="shared" si="88"/>
        <v>0</v>
      </c>
      <c r="AR59" s="300">
        <v>0</v>
      </c>
      <c r="AS59" s="301">
        <f t="shared" si="89"/>
        <v>0</v>
      </c>
      <c r="AT59" s="301">
        <f t="shared" si="90"/>
        <v>0</v>
      </c>
      <c r="AU59" s="302">
        <f t="shared" si="91"/>
        <v>0</v>
      </c>
      <c r="AV59" s="300">
        <v>0</v>
      </c>
      <c r="AW59" s="301">
        <f t="shared" si="92"/>
        <v>0</v>
      </c>
      <c r="AX59" s="301">
        <f t="shared" si="93"/>
        <v>0</v>
      </c>
      <c r="AY59" s="302">
        <f t="shared" si="94"/>
        <v>0</v>
      </c>
      <c r="AZ59" s="300">
        <v>0</v>
      </c>
      <c r="BA59" s="301">
        <f t="shared" si="95"/>
        <v>0</v>
      </c>
      <c r="BB59" s="301">
        <f t="shared" si="96"/>
        <v>0</v>
      </c>
      <c r="BC59" s="302">
        <f t="shared" si="97"/>
        <v>0</v>
      </c>
      <c r="BE59" s="303">
        <f t="shared" si="58"/>
        <v>0</v>
      </c>
      <c r="BF59" s="304">
        <f t="shared" si="59"/>
        <v>0</v>
      </c>
      <c r="BG59" s="304">
        <f t="shared" si="57"/>
        <v>0</v>
      </c>
    </row>
    <row r="60" spans="1:60" x14ac:dyDescent="0.25">
      <c r="A60" s="245"/>
      <c r="B60" s="246"/>
      <c r="C60" s="246"/>
      <c r="D60" s="245"/>
      <c r="E60" s="245"/>
      <c r="F60" s="296">
        <f t="shared" si="60"/>
        <v>0</v>
      </c>
      <c r="G60" s="297">
        <f t="shared" si="61"/>
        <v>0</v>
      </c>
      <c r="H60" s="298">
        <v>0</v>
      </c>
      <c r="I60" s="296">
        <f t="shared" si="62"/>
        <v>0</v>
      </c>
      <c r="J60" s="296">
        <f t="shared" si="63"/>
        <v>0</v>
      </c>
      <c r="K60" s="299">
        <f t="shared" si="64"/>
        <v>0</v>
      </c>
      <c r="L60" s="300">
        <v>0</v>
      </c>
      <c r="M60" s="301">
        <f t="shared" si="65"/>
        <v>0</v>
      </c>
      <c r="N60" s="301">
        <f t="shared" si="66"/>
        <v>0</v>
      </c>
      <c r="O60" s="302">
        <f t="shared" si="67"/>
        <v>0</v>
      </c>
      <c r="P60" s="300">
        <v>0</v>
      </c>
      <c r="Q60" s="301">
        <f t="shared" si="68"/>
        <v>0</v>
      </c>
      <c r="R60" s="301">
        <f t="shared" si="69"/>
        <v>0</v>
      </c>
      <c r="S60" s="302">
        <f t="shared" si="70"/>
        <v>0</v>
      </c>
      <c r="T60" s="300">
        <v>0</v>
      </c>
      <c r="U60" s="301">
        <f t="shared" si="71"/>
        <v>0</v>
      </c>
      <c r="V60" s="301">
        <f t="shared" si="72"/>
        <v>0</v>
      </c>
      <c r="W60" s="302">
        <f t="shared" si="73"/>
        <v>0</v>
      </c>
      <c r="X60" s="300">
        <v>0</v>
      </c>
      <c r="Y60" s="301">
        <f t="shared" si="74"/>
        <v>0</v>
      </c>
      <c r="Z60" s="301">
        <f t="shared" si="75"/>
        <v>0</v>
      </c>
      <c r="AA60" s="302">
        <f t="shared" si="76"/>
        <v>0</v>
      </c>
      <c r="AB60" s="300">
        <v>0</v>
      </c>
      <c r="AC60" s="301">
        <f t="shared" si="77"/>
        <v>0</v>
      </c>
      <c r="AD60" s="301">
        <f t="shared" si="78"/>
        <v>0</v>
      </c>
      <c r="AE60" s="302">
        <f t="shared" si="79"/>
        <v>0</v>
      </c>
      <c r="AF60" s="300">
        <v>0</v>
      </c>
      <c r="AG60" s="301">
        <f t="shared" si="80"/>
        <v>0</v>
      </c>
      <c r="AH60" s="301">
        <f t="shared" si="81"/>
        <v>0</v>
      </c>
      <c r="AI60" s="302">
        <f t="shared" si="82"/>
        <v>0</v>
      </c>
      <c r="AJ60" s="300">
        <v>0</v>
      </c>
      <c r="AK60" s="301">
        <f t="shared" si="83"/>
        <v>0</v>
      </c>
      <c r="AL60" s="301">
        <f t="shared" si="84"/>
        <v>0</v>
      </c>
      <c r="AM60" s="302">
        <f t="shared" si="85"/>
        <v>0</v>
      </c>
      <c r="AN60" s="300">
        <v>0</v>
      </c>
      <c r="AO60" s="301">
        <f t="shared" si="86"/>
        <v>0</v>
      </c>
      <c r="AP60" s="301">
        <f t="shared" si="87"/>
        <v>0</v>
      </c>
      <c r="AQ60" s="302">
        <f t="shared" si="88"/>
        <v>0</v>
      </c>
      <c r="AR60" s="300">
        <v>0</v>
      </c>
      <c r="AS60" s="301">
        <f t="shared" si="89"/>
        <v>0</v>
      </c>
      <c r="AT60" s="301">
        <f t="shared" si="90"/>
        <v>0</v>
      </c>
      <c r="AU60" s="302">
        <f t="shared" si="91"/>
        <v>0</v>
      </c>
      <c r="AV60" s="300">
        <v>0</v>
      </c>
      <c r="AW60" s="301">
        <f t="shared" si="92"/>
        <v>0</v>
      </c>
      <c r="AX60" s="301">
        <f t="shared" si="93"/>
        <v>0</v>
      </c>
      <c r="AY60" s="302">
        <f t="shared" si="94"/>
        <v>0</v>
      </c>
      <c r="AZ60" s="300">
        <v>0</v>
      </c>
      <c r="BA60" s="301">
        <f t="shared" si="95"/>
        <v>0</v>
      </c>
      <c r="BB60" s="301">
        <f t="shared" si="96"/>
        <v>0</v>
      </c>
      <c r="BC60" s="302">
        <f t="shared" si="97"/>
        <v>0</v>
      </c>
      <c r="BE60" s="303">
        <f t="shared" si="58"/>
        <v>0</v>
      </c>
      <c r="BF60" s="304">
        <f t="shared" si="59"/>
        <v>0</v>
      </c>
      <c r="BG60" s="304">
        <f t="shared" si="57"/>
        <v>0</v>
      </c>
    </row>
    <row r="61" spans="1:60" x14ac:dyDescent="0.25">
      <c r="A61" s="245"/>
      <c r="B61" s="246"/>
      <c r="C61" s="246"/>
      <c r="D61" s="245"/>
      <c r="E61" s="245"/>
      <c r="F61" s="296">
        <f t="shared" si="60"/>
        <v>0</v>
      </c>
      <c r="G61" s="297">
        <f t="shared" si="61"/>
        <v>0</v>
      </c>
      <c r="H61" s="298">
        <v>0</v>
      </c>
      <c r="I61" s="296">
        <f t="shared" si="62"/>
        <v>0</v>
      </c>
      <c r="J61" s="296">
        <f t="shared" si="63"/>
        <v>0</v>
      </c>
      <c r="K61" s="299">
        <f t="shared" si="64"/>
        <v>0</v>
      </c>
      <c r="L61" s="300">
        <v>0</v>
      </c>
      <c r="M61" s="301">
        <f t="shared" si="65"/>
        <v>0</v>
      </c>
      <c r="N61" s="301">
        <f t="shared" si="66"/>
        <v>0</v>
      </c>
      <c r="O61" s="302">
        <f t="shared" si="67"/>
        <v>0</v>
      </c>
      <c r="P61" s="300">
        <v>0</v>
      </c>
      <c r="Q61" s="301">
        <f t="shared" si="68"/>
        <v>0</v>
      </c>
      <c r="R61" s="301">
        <f t="shared" si="69"/>
        <v>0</v>
      </c>
      <c r="S61" s="302">
        <f t="shared" si="70"/>
        <v>0</v>
      </c>
      <c r="T61" s="300">
        <v>0</v>
      </c>
      <c r="U61" s="301">
        <f t="shared" si="71"/>
        <v>0</v>
      </c>
      <c r="V61" s="301">
        <f t="shared" si="72"/>
        <v>0</v>
      </c>
      <c r="W61" s="302">
        <f t="shared" si="73"/>
        <v>0</v>
      </c>
      <c r="X61" s="300">
        <v>0</v>
      </c>
      <c r="Y61" s="301">
        <f t="shared" si="74"/>
        <v>0</v>
      </c>
      <c r="Z61" s="301">
        <f t="shared" si="75"/>
        <v>0</v>
      </c>
      <c r="AA61" s="302">
        <f t="shared" si="76"/>
        <v>0</v>
      </c>
      <c r="AB61" s="300">
        <v>0</v>
      </c>
      <c r="AC61" s="301">
        <f t="shared" si="77"/>
        <v>0</v>
      </c>
      <c r="AD61" s="301">
        <f t="shared" si="78"/>
        <v>0</v>
      </c>
      <c r="AE61" s="302">
        <f t="shared" si="79"/>
        <v>0</v>
      </c>
      <c r="AF61" s="300">
        <v>0</v>
      </c>
      <c r="AG61" s="301">
        <f t="shared" si="80"/>
        <v>0</v>
      </c>
      <c r="AH61" s="301">
        <f t="shared" si="81"/>
        <v>0</v>
      </c>
      <c r="AI61" s="302">
        <f t="shared" si="82"/>
        <v>0</v>
      </c>
      <c r="AJ61" s="300">
        <v>0</v>
      </c>
      <c r="AK61" s="301">
        <f t="shared" si="83"/>
        <v>0</v>
      </c>
      <c r="AL61" s="301">
        <f t="shared" si="84"/>
        <v>0</v>
      </c>
      <c r="AM61" s="302">
        <f t="shared" si="85"/>
        <v>0</v>
      </c>
      <c r="AN61" s="300">
        <v>0</v>
      </c>
      <c r="AO61" s="301">
        <f t="shared" si="86"/>
        <v>0</v>
      </c>
      <c r="AP61" s="301">
        <f t="shared" si="87"/>
        <v>0</v>
      </c>
      <c r="AQ61" s="302">
        <f t="shared" si="88"/>
        <v>0</v>
      </c>
      <c r="AR61" s="300">
        <v>0</v>
      </c>
      <c r="AS61" s="301">
        <f t="shared" si="89"/>
        <v>0</v>
      </c>
      <c r="AT61" s="301">
        <f t="shared" si="90"/>
        <v>0</v>
      </c>
      <c r="AU61" s="302">
        <f t="shared" si="91"/>
        <v>0</v>
      </c>
      <c r="AV61" s="300">
        <v>0</v>
      </c>
      <c r="AW61" s="301">
        <f t="shared" si="92"/>
        <v>0</v>
      </c>
      <c r="AX61" s="301">
        <f t="shared" si="93"/>
        <v>0</v>
      </c>
      <c r="AY61" s="302">
        <f t="shared" si="94"/>
        <v>0</v>
      </c>
      <c r="AZ61" s="300">
        <v>0</v>
      </c>
      <c r="BA61" s="301">
        <f t="shared" si="95"/>
        <v>0</v>
      </c>
      <c r="BB61" s="301">
        <f t="shared" si="96"/>
        <v>0</v>
      </c>
      <c r="BC61" s="302">
        <f t="shared" si="97"/>
        <v>0</v>
      </c>
      <c r="BE61" s="303">
        <f t="shared" si="58"/>
        <v>0</v>
      </c>
      <c r="BF61" s="304">
        <f t="shared" si="59"/>
        <v>0</v>
      </c>
      <c r="BG61" s="304">
        <f t="shared" si="57"/>
        <v>0</v>
      </c>
    </row>
    <row r="62" spans="1:60" ht="15.75" thickBot="1" x14ac:dyDescent="0.3">
      <c r="A62" s="245"/>
      <c r="B62" s="246"/>
      <c r="C62" s="246"/>
      <c r="D62" s="245"/>
      <c r="E62" s="245"/>
      <c r="F62" s="296">
        <f t="shared" si="60"/>
        <v>0</v>
      </c>
      <c r="G62" s="297">
        <f t="shared" si="61"/>
        <v>0</v>
      </c>
      <c r="H62" s="298">
        <v>0</v>
      </c>
      <c r="I62" s="296">
        <f t="shared" si="62"/>
        <v>0</v>
      </c>
      <c r="J62" s="296">
        <f t="shared" si="63"/>
        <v>0</v>
      </c>
      <c r="K62" s="299">
        <f t="shared" si="64"/>
        <v>0</v>
      </c>
      <c r="L62" s="300">
        <v>0</v>
      </c>
      <c r="M62" s="301">
        <f t="shared" si="65"/>
        <v>0</v>
      </c>
      <c r="N62" s="301">
        <f t="shared" si="66"/>
        <v>0</v>
      </c>
      <c r="O62" s="302">
        <f t="shared" si="67"/>
        <v>0</v>
      </c>
      <c r="P62" s="300">
        <v>0</v>
      </c>
      <c r="Q62" s="301">
        <f t="shared" si="68"/>
        <v>0</v>
      </c>
      <c r="R62" s="301">
        <f t="shared" si="69"/>
        <v>0</v>
      </c>
      <c r="S62" s="302">
        <f t="shared" si="70"/>
        <v>0</v>
      </c>
      <c r="T62" s="300">
        <v>0</v>
      </c>
      <c r="U62" s="301">
        <f t="shared" si="71"/>
        <v>0</v>
      </c>
      <c r="V62" s="301">
        <f t="shared" si="72"/>
        <v>0</v>
      </c>
      <c r="W62" s="302">
        <f t="shared" si="73"/>
        <v>0</v>
      </c>
      <c r="X62" s="300">
        <v>0</v>
      </c>
      <c r="Y62" s="301">
        <f t="shared" si="74"/>
        <v>0</v>
      </c>
      <c r="Z62" s="301">
        <f t="shared" si="75"/>
        <v>0</v>
      </c>
      <c r="AA62" s="302">
        <f t="shared" si="76"/>
        <v>0</v>
      </c>
      <c r="AB62" s="300">
        <v>0</v>
      </c>
      <c r="AC62" s="301">
        <f t="shared" si="77"/>
        <v>0</v>
      </c>
      <c r="AD62" s="301">
        <f t="shared" si="78"/>
        <v>0</v>
      </c>
      <c r="AE62" s="302">
        <f t="shared" si="79"/>
        <v>0</v>
      </c>
      <c r="AF62" s="300">
        <v>0</v>
      </c>
      <c r="AG62" s="301">
        <f t="shared" si="80"/>
        <v>0</v>
      </c>
      <c r="AH62" s="301">
        <f t="shared" si="81"/>
        <v>0</v>
      </c>
      <c r="AI62" s="302">
        <f t="shared" si="82"/>
        <v>0</v>
      </c>
      <c r="AJ62" s="300">
        <v>0</v>
      </c>
      <c r="AK62" s="301">
        <f t="shared" si="83"/>
        <v>0</v>
      </c>
      <c r="AL62" s="301">
        <f t="shared" si="84"/>
        <v>0</v>
      </c>
      <c r="AM62" s="302">
        <f t="shared" si="85"/>
        <v>0</v>
      </c>
      <c r="AN62" s="300">
        <v>0</v>
      </c>
      <c r="AO62" s="301">
        <f t="shared" si="86"/>
        <v>0</v>
      </c>
      <c r="AP62" s="301">
        <f t="shared" si="87"/>
        <v>0</v>
      </c>
      <c r="AQ62" s="302">
        <f t="shared" si="88"/>
        <v>0</v>
      </c>
      <c r="AR62" s="300">
        <v>0</v>
      </c>
      <c r="AS62" s="301">
        <f t="shared" si="89"/>
        <v>0</v>
      </c>
      <c r="AT62" s="301">
        <f t="shared" si="90"/>
        <v>0</v>
      </c>
      <c r="AU62" s="302">
        <f t="shared" si="91"/>
        <v>0</v>
      </c>
      <c r="AV62" s="300">
        <v>0</v>
      </c>
      <c r="AW62" s="301">
        <f t="shared" si="92"/>
        <v>0</v>
      </c>
      <c r="AX62" s="301">
        <f t="shared" si="93"/>
        <v>0</v>
      </c>
      <c r="AY62" s="302">
        <f t="shared" si="94"/>
        <v>0</v>
      </c>
      <c r="AZ62" s="300">
        <v>0</v>
      </c>
      <c r="BA62" s="301">
        <f t="shared" si="95"/>
        <v>0</v>
      </c>
      <c r="BB62" s="301">
        <f t="shared" si="96"/>
        <v>0</v>
      </c>
      <c r="BC62" s="302">
        <f t="shared" si="97"/>
        <v>0</v>
      </c>
      <c r="BE62" s="303">
        <f t="shared" si="58"/>
        <v>0</v>
      </c>
      <c r="BF62" s="304">
        <f t="shared" si="59"/>
        <v>0</v>
      </c>
      <c r="BG62" s="304">
        <f t="shared" si="57"/>
        <v>0</v>
      </c>
    </row>
    <row r="63" spans="1:60" hidden="1" x14ac:dyDescent="0.25">
      <c r="A63" s="245"/>
      <c r="B63" s="246"/>
      <c r="C63" s="246"/>
      <c r="D63" s="245"/>
      <c r="E63" s="245"/>
      <c r="F63" s="296">
        <f t="shared" si="60"/>
        <v>0</v>
      </c>
      <c r="G63" s="297">
        <f t="shared" si="61"/>
        <v>0</v>
      </c>
      <c r="H63" s="298">
        <v>0</v>
      </c>
      <c r="I63" s="296">
        <f t="shared" si="62"/>
        <v>0</v>
      </c>
      <c r="J63" s="296">
        <f t="shared" si="63"/>
        <v>0</v>
      </c>
      <c r="K63" s="299">
        <f t="shared" si="64"/>
        <v>0</v>
      </c>
      <c r="L63" s="300">
        <v>0</v>
      </c>
      <c r="M63" s="301">
        <f t="shared" si="65"/>
        <v>0</v>
      </c>
      <c r="N63" s="301">
        <f t="shared" si="66"/>
        <v>0</v>
      </c>
      <c r="O63" s="302">
        <f t="shared" si="67"/>
        <v>0</v>
      </c>
      <c r="P63" s="300">
        <v>0</v>
      </c>
      <c r="Q63" s="301">
        <f t="shared" si="68"/>
        <v>0</v>
      </c>
      <c r="R63" s="301">
        <f t="shared" si="69"/>
        <v>0</v>
      </c>
      <c r="S63" s="302">
        <f t="shared" si="70"/>
        <v>0</v>
      </c>
      <c r="T63" s="300">
        <v>0</v>
      </c>
      <c r="U63" s="301">
        <f t="shared" si="71"/>
        <v>0</v>
      </c>
      <c r="V63" s="301">
        <f t="shared" si="72"/>
        <v>0</v>
      </c>
      <c r="W63" s="302">
        <f t="shared" si="73"/>
        <v>0</v>
      </c>
      <c r="X63" s="300">
        <v>0</v>
      </c>
      <c r="Y63" s="301">
        <f t="shared" si="74"/>
        <v>0</v>
      </c>
      <c r="Z63" s="301">
        <f t="shared" si="75"/>
        <v>0</v>
      </c>
      <c r="AA63" s="302">
        <f t="shared" si="76"/>
        <v>0</v>
      </c>
      <c r="AB63" s="300">
        <v>0</v>
      </c>
      <c r="AC63" s="301">
        <f t="shared" si="77"/>
        <v>0</v>
      </c>
      <c r="AD63" s="301">
        <f t="shared" si="78"/>
        <v>0</v>
      </c>
      <c r="AE63" s="302">
        <f t="shared" si="79"/>
        <v>0</v>
      </c>
      <c r="AF63" s="300">
        <v>0</v>
      </c>
      <c r="AG63" s="301">
        <f t="shared" si="80"/>
        <v>0</v>
      </c>
      <c r="AH63" s="301">
        <f t="shared" si="81"/>
        <v>0</v>
      </c>
      <c r="AI63" s="302">
        <f t="shared" si="82"/>
        <v>0</v>
      </c>
      <c r="AJ63" s="300">
        <v>0</v>
      </c>
      <c r="AK63" s="301">
        <f t="shared" si="83"/>
        <v>0</v>
      </c>
      <c r="AL63" s="301">
        <f t="shared" si="84"/>
        <v>0</v>
      </c>
      <c r="AM63" s="302">
        <f t="shared" si="85"/>
        <v>0</v>
      </c>
      <c r="AN63" s="300">
        <v>0</v>
      </c>
      <c r="AO63" s="301">
        <f t="shared" si="86"/>
        <v>0</v>
      </c>
      <c r="AP63" s="301">
        <f t="shared" si="87"/>
        <v>0</v>
      </c>
      <c r="AQ63" s="302">
        <f t="shared" si="88"/>
        <v>0</v>
      </c>
      <c r="AR63" s="300">
        <v>0</v>
      </c>
      <c r="AS63" s="301">
        <f t="shared" si="89"/>
        <v>0</v>
      </c>
      <c r="AT63" s="301">
        <f t="shared" si="90"/>
        <v>0</v>
      </c>
      <c r="AU63" s="302">
        <f t="shared" si="91"/>
        <v>0</v>
      </c>
      <c r="AV63" s="300">
        <v>0</v>
      </c>
      <c r="AW63" s="301">
        <f t="shared" si="92"/>
        <v>0</v>
      </c>
      <c r="AX63" s="301">
        <f t="shared" si="93"/>
        <v>0</v>
      </c>
      <c r="AY63" s="302">
        <f t="shared" si="94"/>
        <v>0</v>
      </c>
      <c r="AZ63" s="300">
        <v>0</v>
      </c>
      <c r="BA63" s="301">
        <f t="shared" si="95"/>
        <v>0</v>
      </c>
      <c r="BB63" s="301">
        <f t="shared" si="96"/>
        <v>0</v>
      </c>
      <c r="BC63" s="302">
        <f t="shared" si="97"/>
        <v>0</v>
      </c>
      <c r="BE63" s="303">
        <f t="shared" si="58"/>
        <v>0</v>
      </c>
      <c r="BF63" s="304">
        <f t="shared" si="59"/>
        <v>0</v>
      </c>
      <c r="BG63" s="304">
        <f t="shared" si="57"/>
        <v>0</v>
      </c>
    </row>
    <row r="64" spans="1:60" ht="13.9" hidden="1" customHeight="1" x14ac:dyDescent="0.25">
      <c r="A64" s="245"/>
      <c r="B64" s="246"/>
      <c r="C64" s="246"/>
      <c r="D64" s="245"/>
      <c r="E64" s="245"/>
      <c r="F64" s="296">
        <f t="shared" si="60"/>
        <v>0</v>
      </c>
      <c r="G64" s="297">
        <f t="shared" si="61"/>
        <v>0</v>
      </c>
      <c r="H64" s="298">
        <v>0</v>
      </c>
      <c r="I64" s="296">
        <f t="shared" si="62"/>
        <v>0</v>
      </c>
      <c r="J64" s="296">
        <f t="shared" si="63"/>
        <v>0</v>
      </c>
      <c r="K64" s="299">
        <f t="shared" si="64"/>
        <v>0</v>
      </c>
      <c r="L64" s="300">
        <v>0</v>
      </c>
      <c r="M64" s="301">
        <f t="shared" si="65"/>
        <v>0</v>
      </c>
      <c r="N64" s="301">
        <f t="shared" si="66"/>
        <v>0</v>
      </c>
      <c r="O64" s="302">
        <f t="shared" si="67"/>
        <v>0</v>
      </c>
      <c r="P64" s="300">
        <v>0</v>
      </c>
      <c r="Q64" s="301">
        <f t="shared" si="68"/>
        <v>0</v>
      </c>
      <c r="R64" s="301">
        <f t="shared" si="69"/>
        <v>0</v>
      </c>
      <c r="S64" s="302">
        <f t="shared" si="70"/>
        <v>0</v>
      </c>
      <c r="T64" s="300">
        <v>0</v>
      </c>
      <c r="U64" s="301">
        <f t="shared" si="71"/>
        <v>0</v>
      </c>
      <c r="V64" s="301">
        <f t="shared" si="72"/>
        <v>0</v>
      </c>
      <c r="W64" s="302">
        <f t="shared" si="73"/>
        <v>0</v>
      </c>
      <c r="X64" s="300">
        <v>0</v>
      </c>
      <c r="Y64" s="301">
        <f t="shared" si="74"/>
        <v>0</v>
      </c>
      <c r="Z64" s="301">
        <f t="shared" si="75"/>
        <v>0</v>
      </c>
      <c r="AA64" s="302">
        <f t="shared" si="76"/>
        <v>0</v>
      </c>
      <c r="AB64" s="300">
        <v>0</v>
      </c>
      <c r="AC64" s="301">
        <f t="shared" si="77"/>
        <v>0</v>
      </c>
      <c r="AD64" s="301">
        <f t="shared" si="78"/>
        <v>0</v>
      </c>
      <c r="AE64" s="302">
        <f t="shared" si="79"/>
        <v>0</v>
      </c>
      <c r="AF64" s="300">
        <v>0</v>
      </c>
      <c r="AG64" s="301">
        <f t="shared" si="80"/>
        <v>0</v>
      </c>
      <c r="AH64" s="301">
        <f t="shared" si="81"/>
        <v>0</v>
      </c>
      <c r="AI64" s="302">
        <f t="shared" si="82"/>
        <v>0</v>
      </c>
      <c r="AJ64" s="300">
        <v>0</v>
      </c>
      <c r="AK64" s="301">
        <f t="shared" si="83"/>
        <v>0</v>
      </c>
      <c r="AL64" s="301">
        <f t="shared" si="84"/>
        <v>0</v>
      </c>
      <c r="AM64" s="302">
        <f t="shared" si="85"/>
        <v>0</v>
      </c>
      <c r="AN64" s="300">
        <v>0</v>
      </c>
      <c r="AO64" s="301">
        <f t="shared" si="86"/>
        <v>0</v>
      </c>
      <c r="AP64" s="301">
        <f t="shared" si="87"/>
        <v>0</v>
      </c>
      <c r="AQ64" s="302">
        <f t="shared" si="88"/>
        <v>0</v>
      </c>
      <c r="AR64" s="300">
        <v>0</v>
      </c>
      <c r="AS64" s="301">
        <f t="shared" si="89"/>
        <v>0</v>
      </c>
      <c r="AT64" s="301">
        <f t="shared" si="90"/>
        <v>0</v>
      </c>
      <c r="AU64" s="302">
        <f t="shared" si="91"/>
        <v>0</v>
      </c>
      <c r="AV64" s="300">
        <v>0</v>
      </c>
      <c r="AW64" s="301">
        <f t="shared" si="92"/>
        <v>0</v>
      </c>
      <c r="AX64" s="301">
        <f t="shared" si="93"/>
        <v>0</v>
      </c>
      <c r="AY64" s="302">
        <f t="shared" si="94"/>
        <v>0</v>
      </c>
      <c r="AZ64" s="300">
        <v>0</v>
      </c>
      <c r="BA64" s="301">
        <f t="shared" si="95"/>
        <v>0</v>
      </c>
      <c r="BB64" s="301">
        <f t="shared" si="96"/>
        <v>0</v>
      </c>
      <c r="BC64" s="302">
        <f t="shared" si="97"/>
        <v>0</v>
      </c>
      <c r="BE64" s="303">
        <f t="shared" si="58"/>
        <v>0</v>
      </c>
      <c r="BF64" s="304">
        <f t="shared" si="59"/>
        <v>0</v>
      </c>
      <c r="BG64" s="304">
        <f t="shared" si="57"/>
        <v>0</v>
      </c>
    </row>
    <row r="65" spans="1:59" ht="13.9" hidden="1" customHeight="1" x14ac:dyDescent="0.25">
      <c r="A65" s="245"/>
      <c r="B65" s="246"/>
      <c r="C65" s="246"/>
      <c r="D65" s="245"/>
      <c r="E65" s="245"/>
      <c r="F65" s="296">
        <f t="shared" si="60"/>
        <v>0</v>
      </c>
      <c r="G65" s="297">
        <f t="shared" si="61"/>
        <v>0</v>
      </c>
      <c r="H65" s="298">
        <v>0</v>
      </c>
      <c r="I65" s="296">
        <f t="shared" si="62"/>
        <v>0</v>
      </c>
      <c r="J65" s="296">
        <f t="shared" si="63"/>
        <v>0</v>
      </c>
      <c r="K65" s="299">
        <f t="shared" si="64"/>
        <v>0</v>
      </c>
      <c r="L65" s="300">
        <v>0</v>
      </c>
      <c r="M65" s="301">
        <f t="shared" si="65"/>
        <v>0</v>
      </c>
      <c r="N65" s="301">
        <f t="shared" si="66"/>
        <v>0</v>
      </c>
      <c r="O65" s="302">
        <f t="shared" si="67"/>
        <v>0</v>
      </c>
      <c r="P65" s="300">
        <v>0</v>
      </c>
      <c r="Q65" s="301">
        <f t="shared" si="68"/>
        <v>0</v>
      </c>
      <c r="R65" s="301">
        <f t="shared" si="69"/>
        <v>0</v>
      </c>
      <c r="S65" s="302">
        <f t="shared" si="70"/>
        <v>0</v>
      </c>
      <c r="T65" s="300">
        <v>0</v>
      </c>
      <c r="U65" s="301">
        <f t="shared" si="71"/>
        <v>0</v>
      </c>
      <c r="V65" s="301">
        <f t="shared" si="72"/>
        <v>0</v>
      </c>
      <c r="W65" s="302">
        <f t="shared" si="73"/>
        <v>0</v>
      </c>
      <c r="X65" s="300">
        <v>0</v>
      </c>
      <c r="Y65" s="301">
        <f t="shared" si="74"/>
        <v>0</v>
      </c>
      <c r="Z65" s="301">
        <f t="shared" si="75"/>
        <v>0</v>
      </c>
      <c r="AA65" s="302">
        <f t="shared" si="76"/>
        <v>0</v>
      </c>
      <c r="AB65" s="300">
        <v>0</v>
      </c>
      <c r="AC65" s="301">
        <f t="shared" si="77"/>
        <v>0</v>
      </c>
      <c r="AD65" s="301">
        <f t="shared" si="78"/>
        <v>0</v>
      </c>
      <c r="AE65" s="302">
        <f t="shared" si="79"/>
        <v>0</v>
      </c>
      <c r="AF65" s="300">
        <v>0</v>
      </c>
      <c r="AG65" s="301">
        <f t="shared" si="80"/>
        <v>0</v>
      </c>
      <c r="AH65" s="301">
        <f t="shared" si="81"/>
        <v>0</v>
      </c>
      <c r="AI65" s="302">
        <f t="shared" si="82"/>
        <v>0</v>
      </c>
      <c r="AJ65" s="300">
        <v>0</v>
      </c>
      <c r="AK65" s="301">
        <f t="shared" si="83"/>
        <v>0</v>
      </c>
      <c r="AL65" s="301">
        <f t="shared" si="84"/>
        <v>0</v>
      </c>
      <c r="AM65" s="302">
        <f t="shared" si="85"/>
        <v>0</v>
      </c>
      <c r="AN65" s="300">
        <v>0</v>
      </c>
      <c r="AO65" s="301">
        <f t="shared" si="86"/>
        <v>0</v>
      </c>
      <c r="AP65" s="301">
        <f t="shared" si="87"/>
        <v>0</v>
      </c>
      <c r="AQ65" s="302">
        <f t="shared" si="88"/>
        <v>0</v>
      </c>
      <c r="AR65" s="300">
        <v>0</v>
      </c>
      <c r="AS65" s="301">
        <f t="shared" si="89"/>
        <v>0</v>
      </c>
      <c r="AT65" s="301">
        <f t="shared" si="90"/>
        <v>0</v>
      </c>
      <c r="AU65" s="302">
        <f t="shared" si="91"/>
        <v>0</v>
      </c>
      <c r="AV65" s="300">
        <v>0</v>
      </c>
      <c r="AW65" s="301">
        <f t="shared" si="92"/>
        <v>0</v>
      </c>
      <c r="AX65" s="301">
        <f t="shared" si="93"/>
        <v>0</v>
      </c>
      <c r="AY65" s="302">
        <f t="shared" si="94"/>
        <v>0</v>
      </c>
      <c r="AZ65" s="300">
        <v>0</v>
      </c>
      <c r="BA65" s="301">
        <f t="shared" si="95"/>
        <v>0</v>
      </c>
      <c r="BB65" s="301">
        <f t="shared" si="96"/>
        <v>0</v>
      </c>
      <c r="BC65" s="302">
        <f t="shared" si="97"/>
        <v>0</v>
      </c>
      <c r="BE65" s="303">
        <f t="shared" si="58"/>
        <v>0</v>
      </c>
      <c r="BF65" s="304">
        <f t="shared" si="59"/>
        <v>0</v>
      </c>
      <c r="BG65" s="304">
        <f t="shared" si="57"/>
        <v>0</v>
      </c>
    </row>
    <row r="66" spans="1:59" ht="13.9" hidden="1" customHeight="1" x14ac:dyDescent="0.25">
      <c r="A66" s="245"/>
      <c r="B66" s="246"/>
      <c r="C66" s="246"/>
      <c r="D66" s="245"/>
      <c r="E66" s="245"/>
      <c r="F66" s="296">
        <f t="shared" si="60"/>
        <v>0</v>
      </c>
      <c r="G66" s="297">
        <f t="shared" si="61"/>
        <v>0</v>
      </c>
      <c r="H66" s="298">
        <v>0</v>
      </c>
      <c r="I66" s="296">
        <f t="shared" si="62"/>
        <v>0</v>
      </c>
      <c r="J66" s="296">
        <f t="shared" si="63"/>
        <v>0</v>
      </c>
      <c r="K66" s="299">
        <f t="shared" si="64"/>
        <v>0</v>
      </c>
      <c r="L66" s="300">
        <v>0</v>
      </c>
      <c r="M66" s="301">
        <f t="shared" si="65"/>
        <v>0</v>
      </c>
      <c r="N66" s="301">
        <f t="shared" si="66"/>
        <v>0</v>
      </c>
      <c r="O66" s="302">
        <f t="shared" si="67"/>
        <v>0</v>
      </c>
      <c r="P66" s="300">
        <v>0</v>
      </c>
      <c r="Q66" s="301">
        <f t="shared" si="68"/>
        <v>0</v>
      </c>
      <c r="R66" s="301">
        <f t="shared" si="69"/>
        <v>0</v>
      </c>
      <c r="S66" s="302">
        <f t="shared" si="70"/>
        <v>0</v>
      </c>
      <c r="T66" s="300">
        <v>0</v>
      </c>
      <c r="U66" s="301">
        <f t="shared" si="71"/>
        <v>0</v>
      </c>
      <c r="V66" s="301">
        <f t="shared" si="72"/>
        <v>0</v>
      </c>
      <c r="W66" s="302">
        <f t="shared" si="73"/>
        <v>0</v>
      </c>
      <c r="X66" s="300">
        <v>0</v>
      </c>
      <c r="Y66" s="301">
        <f t="shared" si="74"/>
        <v>0</v>
      </c>
      <c r="Z66" s="301">
        <f t="shared" si="75"/>
        <v>0</v>
      </c>
      <c r="AA66" s="302">
        <f t="shared" si="76"/>
        <v>0</v>
      </c>
      <c r="AB66" s="300">
        <v>0</v>
      </c>
      <c r="AC66" s="301">
        <f t="shared" si="77"/>
        <v>0</v>
      </c>
      <c r="AD66" s="301">
        <f t="shared" si="78"/>
        <v>0</v>
      </c>
      <c r="AE66" s="302">
        <f t="shared" si="79"/>
        <v>0</v>
      </c>
      <c r="AF66" s="300">
        <v>0</v>
      </c>
      <c r="AG66" s="301">
        <f t="shared" si="80"/>
        <v>0</v>
      </c>
      <c r="AH66" s="301">
        <f t="shared" si="81"/>
        <v>0</v>
      </c>
      <c r="AI66" s="302">
        <f t="shared" si="82"/>
        <v>0</v>
      </c>
      <c r="AJ66" s="300">
        <v>0</v>
      </c>
      <c r="AK66" s="301">
        <f t="shared" si="83"/>
        <v>0</v>
      </c>
      <c r="AL66" s="301">
        <f t="shared" si="84"/>
        <v>0</v>
      </c>
      <c r="AM66" s="302">
        <f t="shared" si="85"/>
        <v>0</v>
      </c>
      <c r="AN66" s="300">
        <v>0</v>
      </c>
      <c r="AO66" s="301">
        <f t="shared" si="86"/>
        <v>0</v>
      </c>
      <c r="AP66" s="301">
        <f t="shared" si="87"/>
        <v>0</v>
      </c>
      <c r="AQ66" s="302">
        <f t="shared" si="88"/>
        <v>0</v>
      </c>
      <c r="AR66" s="300">
        <v>0</v>
      </c>
      <c r="AS66" s="301">
        <f t="shared" si="89"/>
        <v>0</v>
      </c>
      <c r="AT66" s="301">
        <f t="shared" si="90"/>
        <v>0</v>
      </c>
      <c r="AU66" s="302">
        <f t="shared" si="91"/>
        <v>0</v>
      </c>
      <c r="AV66" s="300">
        <v>0</v>
      </c>
      <c r="AW66" s="301">
        <f t="shared" si="92"/>
        <v>0</v>
      </c>
      <c r="AX66" s="301">
        <f t="shared" si="93"/>
        <v>0</v>
      </c>
      <c r="AY66" s="302">
        <f t="shared" si="94"/>
        <v>0</v>
      </c>
      <c r="AZ66" s="300">
        <v>0</v>
      </c>
      <c r="BA66" s="301">
        <f t="shared" si="95"/>
        <v>0</v>
      </c>
      <c r="BB66" s="301">
        <f t="shared" si="96"/>
        <v>0</v>
      </c>
      <c r="BC66" s="302">
        <f t="shared" si="97"/>
        <v>0</v>
      </c>
      <c r="BE66" s="303">
        <f t="shared" si="58"/>
        <v>0</v>
      </c>
      <c r="BF66" s="304">
        <f t="shared" si="59"/>
        <v>0</v>
      </c>
      <c r="BG66" s="304">
        <f t="shared" si="57"/>
        <v>0</v>
      </c>
    </row>
    <row r="67" spans="1:59" ht="13.9" hidden="1" customHeight="1" x14ac:dyDescent="0.25">
      <c r="A67" s="245"/>
      <c r="B67" s="246"/>
      <c r="C67" s="246"/>
      <c r="D67" s="245"/>
      <c r="E67" s="245"/>
      <c r="F67" s="296">
        <f t="shared" si="60"/>
        <v>0</v>
      </c>
      <c r="G67" s="297">
        <f t="shared" si="61"/>
        <v>0</v>
      </c>
      <c r="H67" s="298">
        <v>0</v>
      </c>
      <c r="I67" s="296">
        <f t="shared" si="62"/>
        <v>0</v>
      </c>
      <c r="J67" s="296">
        <f t="shared" si="63"/>
        <v>0</v>
      </c>
      <c r="K67" s="299">
        <f t="shared" si="64"/>
        <v>0</v>
      </c>
      <c r="L67" s="300">
        <v>0</v>
      </c>
      <c r="M67" s="301">
        <f t="shared" si="65"/>
        <v>0</v>
      </c>
      <c r="N67" s="301">
        <f t="shared" si="66"/>
        <v>0</v>
      </c>
      <c r="O67" s="302">
        <f t="shared" si="67"/>
        <v>0</v>
      </c>
      <c r="P67" s="300">
        <v>0</v>
      </c>
      <c r="Q67" s="301">
        <f t="shared" si="68"/>
        <v>0</v>
      </c>
      <c r="R67" s="301">
        <f t="shared" si="69"/>
        <v>0</v>
      </c>
      <c r="S67" s="302">
        <f t="shared" si="70"/>
        <v>0</v>
      </c>
      <c r="T67" s="300">
        <v>0</v>
      </c>
      <c r="U67" s="301">
        <f t="shared" si="71"/>
        <v>0</v>
      </c>
      <c r="V67" s="301">
        <f t="shared" si="72"/>
        <v>0</v>
      </c>
      <c r="W67" s="302">
        <f t="shared" si="73"/>
        <v>0</v>
      </c>
      <c r="X67" s="300">
        <v>0</v>
      </c>
      <c r="Y67" s="301">
        <f t="shared" si="74"/>
        <v>0</v>
      </c>
      <c r="Z67" s="301">
        <f t="shared" si="75"/>
        <v>0</v>
      </c>
      <c r="AA67" s="302">
        <f t="shared" si="76"/>
        <v>0</v>
      </c>
      <c r="AB67" s="300">
        <v>0</v>
      </c>
      <c r="AC67" s="301">
        <f t="shared" si="77"/>
        <v>0</v>
      </c>
      <c r="AD67" s="301">
        <f t="shared" si="78"/>
        <v>0</v>
      </c>
      <c r="AE67" s="302">
        <f t="shared" si="79"/>
        <v>0</v>
      </c>
      <c r="AF67" s="300">
        <v>0</v>
      </c>
      <c r="AG67" s="301">
        <f t="shared" si="80"/>
        <v>0</v>
      </c>
      <c r="AH67" s="301">
        <f t="shared" si="81"/>
        <v>0</v>
      </c>
      <c r="AI67" s="302">
        <f t="shared" si="82"/>
        <v>0</v>
      </c>
      <c r="AJ67" s="300">
        <v>0</v>
      </c>
      <c r="AK67" s="301">
        <f t="shared" si="83"/>
        <v>0</v>
      </c>
      <c r="AL67" s="301">
        <f t="shared" si="84"/>
        <v>0</v>
      </c>
      <c r="AM67" s="302">
        <f t="shared" si="85"/>
        <v>0</v>
      </c>
      <c r="AN67" s="300">
        <v>0</v>
      </c>
      <c r="AO67" s="301">
        <f t="shared" si="86"/>
        <v>0</v>
      </c>
      <c r="AP67" s="301">
        <f t="shared" si="87"/>
        <v>0</v>
      </c>
      <c r="AQ67" s="302">
        <f t="shared" si="88"/>
        <v>0</v>
      </c>
      <c r="AR67" s="300">
        <v>0</v>
      </c>
      <c r="AS67" s="301">
        <f t="shared" si="89"/>
        <v>0</v>
      </c>
      <c r="AT67" s="301">
        <f t="shared" si="90"/>
        <v>0</v>
      </c>
      <c r="AU67" s="302">
        <f t="shared" si="91"/>
        <v>0</v>
      </c>
      <c r="AV67" s="300">
        <v>0</v>
      </c>
      <c r="AW67" s="301">
        <f t="shared" si="92"/>
        <v>0</v>
      </c>
      <c r="AX67" s="301">
        <f t="shared" si="93"/>
        <v>0</v>
      </c>
      <c r="AY67" s="302">
        <f t="shared" si="94"/>
        <v>0</v>
      </c>
      <c r="AZ67" s="300">
        <v>0</v>
      </c>
      <c r="BA67" s="301">
        <f t="shared" si="95"/>
        <v>0</v>
      </c>
      <c r="BB67" s="301">
        <f t="shared" si="96"/>
        <v>0</v>
      </c>
      <c r="BC67" s="302">
        <f t="shared" si="97"/>
        <v>0</v>
      </c>
      <c r="BE67" s="303">
        <f t="shared" si="58"/>
        <v>0</v>
      </c>
      <c r="BF67" s="304">
        <f t="shared" si="59"/>
        <v>0</v>
      </c>
      <c r="BG67" s="304">
        <f t="shared" si="57"/>
        <v>0</v>
      </c>
    </row>
    <row r="68" spans="1:59" ht="13.9" hidden="1" customHeight="1" thickBot="1" x14ac:dyDescent="0.3">
      <c r="A68" s="245"/>
      <c r="B68" s="246"/>
      <c r="C68" s="246"/>
      <c r="D68" s="245"/>
      <c r="E68" s="245"/>
      <c r="F68" s="296">
        <f t="shared" si="60"/>
        <v>0</v>
      </c>
      <c r="G68" s="297">
        <f t="shared" si="61"/>
        <v>0</v>
      </c>
      <c r="H68" s="298">
        <v>0</v>
      </c>
      <c r="I68" s="296">
        <f t="shared" si="62"/>
        <v>0</v>
      </c>
      <c r="J68" s="296">
        <f t="shared" si="63"/>
        <v>0</v>
      </c>
      <c r="K68" s="299">
        <f t="shared" si="64"/>
        <v>0</v>
      </c>
      <c r="L68" s="305">
        <v>0</v>
      </c>
      <c r="M68" s="306">
        <f t="shared" si="65"/>
        <v>0</v>
      </c>
      <c r="N68" s="306">
        <f t="shared" si="66"/>
        <v>0</v>
      </c>
      <c r="O68" s="307">
        <f t="shared" si="67"/>
        <v>0</v>
      </c>
      <c r="P68" s="305">
        <v>0</v>
      </c>
      <c r="Q68" s="306">
        <f t="shared" si="68"/>
        <v>0</v>
      </c>
      <c r="R68" s="306">
        <f t="shared" si="69"/>
        <v>0</v>
      </c>
      <c r="S68" s="307">
        <f t="shared" si="70"/>
        <v>0</v>
      </c>
      <c r="T68" s="305">
        <v>0</v>
      </c>
      <c r="U68" s="306">
        <f t="shared" si="71"/>
        <v>0</v>
      </c>
      <c r="V68" s="306">
        <f t="shared" si="72"/>
        <v>0</v>
      </c>
      <c r="W68" s="307">
        <f t="shared" si="73"/>
        <v>0</v>
      </c>
      <c r="X68" s="305">
        <v>0</v>
      </c>
      <c r="Y68" s="306">
        <f t="shared" si="74"/>
        <v>0</v>
      </c>
      <c r="Z68" s="306">
        <f t="shared" si="75"/>
        <v>0</v>
      </c>
      <c r="AA68" s="307">
        <f t="shared" si="76"/>
        <v>0</v>
      </c>
      <c r="AB68" s="305">
        <v>0</v>
      </c>
      <c r="AC68" s="306">
        <f t="shared" si="77"/>
        <v>0</v>
      </c>
      <c r="AD68" s="306">
        <f t="shared" si="78"/>
        <v>0</v>
      </c>
      <c r="AE68" s="307">
        <f t="shared" si="79"/>
        <v>0</v>
      </c>
      <c r="AF68" s="305">
        <v>0</v>
      </c>
      <c r="AG68" s="306">
        <f t="shared" si="80"/>
        <v>0</v>
      </c>
      <c r="AH68" s="306">
        <f t="shared" si="81"/>
        <v>0</v>
      </c>
      <c r="AI68" s="307">
        <f t="shared" si="82"/>
        <v>0</v>
      </c>
      <c r="AJ68" s="305">
        <v>0</v>
      </c>
      <c r="AK68" s="306">
        <f t="shared" si="83"/>
        <v>0</v>
      </c>
      <c r="AL68" s="306">
        <f t="shared" si="84"/>
        <v>0</v>
      </c>
      <c r="AM68" s="307">
        <f t="shared" si="85"/>
        <v>0</v>
      </c>
      <c r="AN68" s="305">
        <v>0</v>
      </c>
      <c r="AO68" s="306">
        <f t="shared" si="86"/>
        <v>0</v>
      </c>
      <c r="AP68" s="306">
        <f t="shared" si="87"/>
        <v>0</v>
      </c>
      <c r="AQ68" s="307">
        <f t="shared" si="88"/>
        <v>0</v>
      </c>
      <c r="AR68" s="305">
        <v>0</v>
      </c>
      <c r="AS68" s="306">
        <f t="shared" si="89"/>
        <v>0</v>
      </c>
      <c r="AT68" s="306">
        <f t="shared" si="90"/>
        <v>0</v>
      </c>
      <c r="AU68" s="307">
        <f t="shared" si="91"/>
        <v>0</v>
      </c>
      <c r="AV68" s="305">
        <v>0</v>
      </c>
      <c r="AW68" s="306">
        <f t="shared" si="92"/>
        <v>0</v>
      </c>
      <c r="AX68" s="306">
        <f t="shared" si="93"/>
        <v>0</v>
      </c>
      <c r="AY68" s="307">
        <f t="shared" si="94"/>
        <v>0</v>
      </c>
      <c r="AZ68" s="305">
        <v>0</v>
      </c>
      <c r="BA68" s="306">
        <f t="shared" si="95"/>
        <v>0</v>
      </c>
      <c r="BB68" s="306">
        <f t="shared" si="96"/>
        <v>0</v>
      </c>
      <c r="BC68" s="307">
        <f t="shared" si="97"/>
        <v>0</v>
      </c>
      <c r="BE68" s="303">
        <f t="shared" si="58"/>
        <v>0</v>
      </c>
      <c r="BF68" s="304">
        <f t="shared" si="59"/>
        <v>0</v>
      </c>
      <c r="BG68" s="304">
        <f t="shared" si="57"/>
        <v>0</v>
      </c>
    </row>
    <row r="69" spans="1:59" ht="14.45" hidden="1" customHeight="1" thickBot="1" x14ac:dyDescent="0.3">
      <c r="I69" s="263"/>
      <c r="J69" s="263"/>
      <c r="K69" s="263"/>
      <c r="M69" s="265"/>
      <c r="N69" s="265"/>
      <c r="O69" s="265"/>
      <c r="Q69" s="265"/>
      <c r="R69" s="265"/>
      <c r="S69" s="265"/>
      <c r="U69" s="265"/>
      <c r="V69" s="265"/>
      <c r="W69" s="265"/>
      <c r="Y69" s="265"/>
      <c r="Z69" s="265"/>
      <c r="AA69" s="265"/>
      <c r="AC69" s="265"/>
      <c r="AD69" s="265"/>
      <c r="AE69" s="265"/>
      <c r="AG69" s="265"/>
      <c r="AH69" s="265"/>
      <c r="AI69" s="265"/>
      <c r="AK69" s="265"/>
      <c r="AL69" s="265"/>
      <c r="AM69" s="265"/>
      <c r="AO69" s="265"/>
      <c r="AP69" s="265"/>
      <c r="AQ69" s="265"/>
      <c r="AS69" s="265"/>
      <c r="AT69" s="265"/>
      <c r="AU69" s="265"/>
      <c r="AW69" s="265"/>
      <c r="AX69" s="265"/>
      <c r="AY69" s="265"/>
      <c r="BA69" s="265"/>
      <c r="BB69" s="265"/>
      <c r="BC69" s="265"/>
      <c r="BE69" s="248"/>
      <c r="BF69" s="308"/>
      <c r="BG69" s="308"/>
    </row>
    <row r="70" spans="1:59" s="247" customFormat="1" ht="15.75" thickBot="1" x14ac:dyDescent="0.3">
      <c r="A70" s="208" t="s">
        <v>116</v>
      </c>
      <c r="B70" s="249"/>
      <c r="C70" s="249"/>
      <c r="D70" s="249"/>
      <c r="E70" s="249"/>
      <c r="F70" s="250">
        <f>SUM(F53:F68)</f>
        <v>0</v>
      </c>
      <c r="G70" s="249"/>
      <c r="H70" s="249"/>
      <c r="I70" s="264">
        <f>SUM(I53:I68)</f>
        <v>0</v>
      </c>
      <c r="J70" s="264">
        <f>SUM(J53:J68)</f>
        <v>0</v>
      </c>
      <c r="K70" s="264">
        <f>SUM(K53:K68)</f>
        <v>0</v>
      </c>
      <c r="L70" s="249"/>
      <c r="M70" s="264">
        <f>SUM(M53:M68)</f>
        <v>0</v>
      </c>
      <c r="N70" s="264">
        <f>SUM(N53:N68)</f>
        <v>0</v>
      </c>
      <c r="O70" s="264">
        <f>SUM(O53:O68)</f>
        <v>0</v>
      </c>
      <c r="P70" s="249"/>
      <c r="Q70" s="264">
        <f>SUM(Q53:Q68)</f>
        <v>0</v>
      </c>
      <c r="R70" s="264">
        <f>SUM(R53:R68)</f>
        <v>0</v>
      </c>
      <c r="S70" s="264">
        <f>SUM(S53:S68)</f>
        <v>0</v>
      </c>
      <c r="T70" s="249"/>
      <c r="U70" s="264">
        <f>SUM(U53:U68)</f>
        <v>0</v>
      </c>
      <c r="V70" s="264">
        <f>SUM(V53:V68)</f>
        <v>0</v>
      </c>
      <c r="W70" s="264">
        <f>SUM(W53:W68)</f>
        <v>0</v>
      </c>
      <c r="X70" s="249"/>
      <c r="Y70" s="264">
        <f>SUM(Y53:Y68)</f>
        <v>0</v>
      </c>
      <c r="Z70" s="264">
        <f>SUM(Z53:Z68)</f>
        <v>0</v>
      </c>
      <c r="AA70" s="264">
        <f>SUM(AA53:AA68)</f>
        <v>0</v>
      </c>
      <c r="AB70" s="249"/>
      <c r="AC70" s="264">
        <f>SUM(AC53:AC68)</f>
        <v>0</v>
      </c>
      <c r="AD70" s="264">
        <f>SUM(AD53:AD68)</f>
        <v>0</v>
      </c>
      <c r="AE70" s="264">
        <f>SUM(AE53:AE68)</f>
        <v>0</v>
      </c>
      <c r="AF70" s="249"/>
      <c r="AG70" s="264">
        <f>SUM(AG53:AG68)</f>
        <v>0</v>
      </c>
      <c r="AH70" s="264">
        <f>SUM(AH53:AH68)</f>
        <v>0</v>
      </c>
      <c r="AI70" s="264">
        <f>SUM(AI53:AI68)</f>
        <v>0</v>
      </c>
      <c r="AJ70" s="249"/>
      <c r="AK70" s="264">
        <f>SUM(AK53:AK68)</f>
        <v>0</v>
      </c>
      <c r="AL70" s="264">
        <f>SUM(AL53:AL68)</f>
        <v>0</v>
      </c>
      <c r="AM70" s="264">
        <f>SUM(AM53:AM68)</f>
        <v>0</v>
      </c>
      <c r="AN70" s="249"/>
      <c r="AO70" s="264">
        <f>SUM(AO53:AO68)</f>
        <v>0</v>
      </c>
      <c r="AP70" s="264">
        <f>SUM(AP53:AP68)</f>
        <v>0</v>
      </c>
      <c r="AQ70" s="264">
        <f>SUM(AQ53:AQ68)</f>
        <v>0</v>
      </c>
      <c r="AR70" s="249"/>
      <c r="AS70" s="264">
        <f>SUM(AS53:AS68)</f>
        <v>0</v>
      </c>
      <c r="AT70" s="264">
        <f>SUM(AT53:AT68)</f>
        <v>0</v>
      </c>
      <c r="AU70" s="264">
        <f>SUM(AU53:AU68)</f>
        <v>0</v>
      </c>
      <c r="AV70" s="249"/>
      <c r="AW70" s="264">
        <f>SUM(AW53:AW68)</f>
        <v>0</v>
      </c>
      <c r="AX70" s="264">
        <f>SUM(AX53:AX68)</f>
        <v>0</v>
      </c>
      <c r="AY70" s="264">
        <f>SUM(AY53:AY68)</f>
        <v>0</v>
      </c>
      <c r="AZ70" s="249"/>
      <c r="BA70" s="264">
        <f>SUM(BA53:BA68)</f>
        <v>0</v>
      </c>
      <c r="BB70" s="264">
        <f>SUM(BB53:BB68)</f>
        <v>0</v>
      </c>
      <c r="BC70" s="264">
        <f>SUM(BC53:BC68)</f>
        <v>0</v>
      </c>
      <c r="BF70" s="304">
        <f>M70+Q70+U70+Y70+AC70+AG70+AK70+AO70+AS70+AW70+BA70</f>
        <v>0</v>
      </c>
      <c r="BG70" s="309">
        <f>BF70-K70</f>
        <v>0</v>
      </c>
    </row>
    <row r="71" spans="1:59" x14ac:dyDescent="0.25">
      <c r="I71" s="263"/>
      <c r="J71" s="263"/>
      <c r="K71" s="263"/>
      <c r="M71" s="263"/>
      <c r="N71" s="263"/>
      <c r="O71" s="263"/>
      <c r="Q71" s="263"/>
      <c r="R71" s="263"/>
      <c r="S71" s="263"/>
      <c r="U71" s="263"/>
      <c r="V71" s="263"/>
      <c r="W71" s="263"/>
      <c r="Y71" s="263"/>
      <c r="Z71" s="263"/>
      <c r="AA71" s="263"/>
      <c r="AC71" s="263"/>
      <c r="AD71" s="263"/>
      <c r="AE71" s="263"/>
      <c r="AG71" s="263"/>
      <c r="AH71" s="263"/>
      <c r="AI71" s="263"/>
      <c r="AK71" s="263"/>
      <c r="AL71" s="263"/>
      <c r="AM71" s="263"/>
      <c r="AO71" s="263"/>
      <c r="AP71" s="263"/>
      <c r="AQ71" s="263"/>
      <c r="AS71" s="263"/>
      <c r="AT71" s="263"/>
      <c r="AU71" s="263"/>
      <c r="AW71" s="263"/>
      <c r="AX71" s="263"/>
      <c r="AY71" s="263"/>
      <c r="BA71" s="263"/>
      <c r="BB71" s="263"/>
      <c r="BC71" s="263"/>
    </row>
    <row r="72" spans="1:59" ht="15.75" thickBot="1" x14ac:dyDescent="0.3">
      <c r="I72" s="263"/>
      <c r="J72" s="263"/>
      <c r="K72" s="263"/>
      <c r="M72" s="263"/>
      <c r="N72" s="263"/>
      <c r="O72" s="263"/>
      <c r="Q72" s="263"/>
      <c r="R72" s="263"/>
      <c r="S72" s="263"/>
      <c r="U72" s="263"/>
      <c r="V72" s="263"/>
      <c r="W72" s="263"/>
      <c r="Y72" s="263"/>
      <c r="Z72" s="263"/>
      <c r="AA72" s="263"/>
      <c r="AC72" s="263"/>
      <c r="AD72" s="263"/>
      <c r="AE72" s="263"/>
      <c r="AG72" s="263"/>
      <c r="AH72" s="263"/>
      <c r="AI72" s="263"/>
      <c r="AK72" s="263"/>
      <c r="AL72" s="263"/>
      <c r="AM72" s="263"/>
      <c r="AO72" s="263"/>
      <c r="AP72" s="263"/>
      <c r="AQ72" s="263"/>
      <c r="AS72" s="263"/>
      <c r="AT72" s="263"/>
      <c r="AU72" s="263"/>
      <c r="AW72" s="263"/>
      <c r="AX72" s="263"/>
      <c r="AY72" s="263"/>
      <c r="BA72" s="263"/>
      <c r="BB72" s="263"/>
      <c r="BC72" s="263"/>
    </row>
    <row r="73" spans="1:59" s="247" customFormat="1" ht="15.75" thickBot="1" x14ac:dyDescent="0.3">
      <c r="F73" s="395" t="s">
        <v>119</v>
      </c>
      <c r="G73" s="396"/>
      <c r="H73" s="397"/>
      <c r="I73" s="264">
        <f>I45+I70</f>
        <v>0</v>
      </c>
      <c r="J73" s="264">
        <f>J45+J70</f>
        <v>0</v>
      </c>
      <c r="K73" s="264">
        <f>K45+K70</f>
        <v>0</v>
      </c>
      <c r="L73" s="313"/>
      <c r="M73" s="264">
        <f>M45+M70</f>
        <v>0</v>
      </c>
      <c r="N73" s="264">
        <f>N45+N70</f>
        <v>0</v>
      </c>
      <c r="O73" s="264">
        <f>O45+O70</f>
        <v>0</v>
      </c>
      <c r="P73" s="249"/>
      <c r="Q73" s="264">
        <f>Q45+Q70</f>
        <v>0</v>
      </c>
      <c r="R73" s="264">
        <f>R45+R70</f>
        <v>0</v>
      </c>
      <c r="S73" s="264">
        <f>S45+S70</f>
        <v>0</v>
      </c>
      <c r="T73" s="249"/>
      <c r="U73" s="264">
        <f>U45+U70</f>
        <v>0</v>
      </c>
      <c r="V73" s="264">
        <f>V45+V70</f>
        <v>0</v>
      </c>
      <c r="W73" s="264">
        <f>W45+W70</f>
        <v>0</v>
      </c>
      <c r="X73" s="249"/>
      <c r="Y73" s="264">
        <f>Y45+Y70</f>
        <v>0</v>
      </c>
      <c r="Z73" s="264">
        <f>Z45+Z70</f>
        <v>0</v>
      </c>
      <c r="AA73" s="264">
        <f>AA45+AA70</f>
        <v>0</v>
      </c>
      <c r="AB73" s="249"/>
      <c r="AC73" s="264">
        <f>AC45+AC70</f>
        <v>0</v>
      </c>
      <c r="AD73" s="264">
        <f>AD45+AD70</f>
        <v>0</v>
      </c>
      <c r="AE73" s="264">
        <f>AE45+AE70</f>
        <v>0</v>
      </c>
      <c r="AF73" s="249"/>
      <c r="AG73" s="264">
        <f>AG45+AG70</f>
        <v>0</v>
      </c>
      <c r="AH73" s="264">
        <f>AH45+AH70</f>
        <v>0</v>
      </c>
      <c r="AI73" s="264">
        <f>AI45+AI70</f>
        <v>0</v>
      </c>
      <c r="AJ73" s="249"/>
      <c r="AK73" s="264">
        <f>AK45+AK70</f>
        <v>0</v>
      </c>
      <c r="AL73" s="264">
        <f>AL45+AL70</f>
        <v>0</v>
      </c>
      <c r="AM73" s="264">
        <f>AM45+AM70</f>
        <v>0</v>
      </c>
      <c r="AN73" s="249"/>
      <c r="AO73" s="264">
        <f>AO45+AO70</f>
        <v>0</v>
      </c>
      <c r="AP73" s="264">
        <f>AP45+AP70</f>
        <v>0</v>
      </c>
      <c r="AQ73" s="264">
        <f>AQ45+AQ70</f>
        <v>0</v>
      </c>
      <c r="AR73" s="249"/>
      <c r="AS73" s="264">
        <f>AS45+AS70</f>
        <v>0</v>
      </c>
      <c r="AT73" s="264">
        <f>AT45+AT70</f>
        <v>0</v>
      </c>
      <c r="AU73" s="264">
        <f>AU45+AU70</f>
        <v>0</v>
      </c>
      <c r="AV73" s="249"/>
      <c r="AW73" s="264">
        <f>AW45+AW70</f>
        <v>0</v>
      </c>
      <c r="AX73" s="264">
        <f>AX45+AX70</f>
        <v>0</v>
      </c>
      <c r="AY73" s="264">
        <f>AY45+AY70</f>
        <v>0</v>
      </c>
      <c r="AZ73" s="249"/>
      <c r="BA73" s="264">
        <f>BA45+BA70</f>
        <v>0</v>
      </c>
      <c r="BB73" s="264">
        <f>BB45+BB70</f>
        <v>0</v>
      </c>
      <c r="BC73" s="264">
        <f>BC45+BC70</f>
        <v>0</v>
      </c>
      <c r="BF73" s="265"/>
      <c r="BG73" s="265"/>
    </row>
    <row r="74" spans="1:59" ht="15.75" x14ac:dyDescent="0.25">
      <c r="F74" s="202"/>
      <c r="G74" s="202"/>
      <c r="H74" s="202"/>
      <c r="I74" s="203"/>
      <c r="J74" s="203"/>
      <c r="K74" s="203"/>
      <c r="L74" s="204"/>
      <c r="M74" s="203"/>
      <c r="N74" s="203"/>
      <c r="O74" s="203"/>
      <c r="P74" s="204"/>
      <c r="Q74" s="203"/>
      <c r="R74" s="203"/>
      <c r="S74" s="203"/>
      <c r="T74" s="204"/>
      <c r="U74" s="203"/>
      <c r="V74" s="203"/>
      <c r="W74" s="203"/>
      <c r="X74" s="204"/>
      <c r="Y74" s="203"/>
      <c r="Z74" s="203"/>
      <c r="AA74" s="203"/>
      <c r="AB74" s="204"/>
      <c r="AC74" s="203"/>
      <c r="AD74" s="203"/>
      <c r="AE74" s="203"/>
      <c r="AF74" s="204"/>
      <c r="AG74" s="203"/>
      <c r="AH74" s="203"/>
      <c r="AI74" s="203"/>
      <c r="AJ74" s="204"/>
      <c r="AK74" s="203"/>
      <c r="AL74" s="203"/>
      <c r="AM74" s="203"/>
      <c r="AN74" s="204"/>
      <c r="AO74" s="203"/>
      <c r="AP74" s="203"/>
      <c r="AQ74" s="203"/>
      <c r="AR74" s="204"/>
      <c r="AS74" s="203"/>
      <c r="AT74" s="203"/>
      <c r="AU74" s="203"/>
      <c r="AV74" s="204"/>
      <c r="AW74" s="203"/>
      <c r="AX74" s="203"/>
      <c r="AY74" s="203"/>
      <c r="AZ74" s="204"/>
      <c r="BA74" s="203"/>
      <c r="BB74" s="203"/>
      <c r="BC74" s="203"/>
    </row>
    <row r="75" spans="1:59" s="254" customFormat="1" ht="9" customHeight="1" thickBot="1" x14ac:dyDescent="0.3">
      <c r="A75" s="253"/>
      <c r="B75" s="253"/>
      <c r="C75" s="253"/>
      <c r="D75" s="253"/>
      <c r="E75" s="253"/>
      <c r="F75" s="205"/>
      <c r="G75" s="205"/>
      <c r="H75" s="205"/>
      <c r="I75" s="206"/>
      <c r="J75" s="206"/>
      <c r="K75" s="206"/>
      <c r="L75" s="207"/>
      <c r="M75" s="206"/>
      <c r="N75" s="206"/>
      <c r="O75" s="206"/>
      <c r="P75" s="207"/>
      <c r="Q75" s="206"/>
      <c r="R75" s="206"/>
      <c r="S75" s="206"/>
      <c r="T75" s="207"/>
      <c r="U75" s="206"/>
      <c r="V75" s="206"/>
      <c r="W75" s="206"/>
      <c r="X75" s="207"/>
      <c r="Y75" s="206"/>
      <c r="Z75" s="206"/>
      <c r="AA75" s="206"/>
      <c r="AB75" s="207"/>
      <c r="AC75" s="206"/>
      <c r="AD75" s="206"/>
      <c r="AE75" s="206"/>
      <c r="AF75" s="207"/>
      <c r="AG75" s="206"/>
      <c r="AH75" s="206"/>
      <c r="AI75" s="206"/>
      <c r="AJ75" s="207"/>
      <c r="AK75" s="206"/>
      <c r="AL75" s="206"/>
      <c r="AM75" s="206"/>
      <c r="AN75" s="207"/>
      <c r="AO75" s="206"/>
      <c r="AP75" s="206"/>
      <c r="AQ75" s="206"/>
      <c r="AR75" s="207"/>
      <c r="AS75" s="206"/>
      <c r="AT75" s="206"/>
      <c r="AU75" s="206"/>
      <c r="AV75" s="207"/>
      <c r="AW75" s="206"/>
      <c r="AX75" s="206"/>
      <c r="AY75" s="206"/>
      <c r="AZ75" s="207"/>
      <c r="BA75" s="206"/>
      <c r="BB75" s="206"/>
      <c r="BC75" s="206"/>
      <c r="BD75" s="253"/>
      <c r="BF75" s="270"/>
      <c r="BG75" s="270"/>
    </row>
    <row r="76" spans="1:59" ht="61.9" customHeight="1" thickBot="1" x14ac:dyDescent="0.3">
      <c r="A76" s="398" t="s">
        <v>120</v>
      </c>
      <c r="B76" s="399"/>
      <c r="C76" s="400"/>
      <c r="F76" s="202"/>
      <c r="G76" s="202"/>
      <c r="H76" s="202"/>
      <c r="I76" s="203"/>
      <c r="J76" s="203"/>
      <c r="K76" s="203"/>
      <c r="L76" s="204"/>
      <c r="M76" s="203"/>
      <c r="N76" s="203"/>
      <c r="O76" s="203"/>
      <c r="P76" s="204"/>
      <c r="Q76" s="203"/>
      <c r="R76" s="203"/>
      <c r="S76" s="203"/>
      <c r="T76" s="204"/>
      <c r="U76" s="203"/>
      <c r="V76" s="203"/>
      <c r="W76" s="203"/>
      <c r="X76" s="204"/>
      <c r="Y76" s="203"/>
      <c r="Z76" s="203"/>
      <c r="AA76" s="203"/>
      <c r="AB76" s="204"/>
      <c r="AC76" s="203"/>
      <c r="AD76" s="203"/>
      <c r="AE76" s="203"/>
      <c r="AF76" s="204"/>
      <c r="AG76" s="203"/>
      <c r="AH76" s="203"/>
      <c r="AI76" s="203"/>
      <c r="AJ76" s="204"/>
      <c r="AK76" s="203"/>
      <c r="AL76" s="203"/>
      <c r="AM76" s="203"/>
      <c r="AN76" s="204"/>
      <c r="AO76" s="203"/>
      <c r="AP76" s="203"/>
      <c r="AQ76" s="203"/>
      <c r="AR76" s="204"/>
      <c r="AS76" s="203"/>
      <c r="AT76" s="203"/>
      <c r="AU76" s="203"/>
      <c r="AV76" s="204"/>
      <c r="AW76" s="203"/>
      <c r="AX76" s="203"/>
      <c r="AY76" s="203"/>
      <c r="AZ76" s="204"/>
      <c r="BA76" s="203"/>
      <c r="BB76" s="203"/>
      <c r="BC76" s="203"/>
    </row>
    <row r="77" spans="1:59" ht="30" customHeight="1" thickBot="1" x14ac:dyDescent="0.3">
      <c r="A77" s="401" t="s">
        <v>68</v>
      </c>
      <c r="B77" s="401"/>
      <c r="F77" s="202"/>
      <c r="G77" s="202"/>
      <c r="H77" s="202"/>
      <c r="I77" s="314"/>
      <c r="J77" s="314"/>
      <c r="K77" s="314"/>
      <c r="L77" s="251"/>
      <c r="M77" s="314"/>
      <c r="N77" s="314"/>
      <c r="O77" s="314"/>
      <c r="P77" s="251"/>
      <c r="Q77" s="314"/>
      <c r="R77" s="314"/>
      <c r="S77" s="314"/>
      <c r="T77" s="251"/>
      <c r="U77" s="314"/>
      <c r="V77" s="314"/>
      <c r="W77" s="314"/>
      <c r="X77" s="251"/>
      <c r="Y77" s="314"/>
      <c r="Z77" s="314"/>
      <c r="AA77" s="314"/>
      <c r="AB77" s="251"/>
      <c r="AC77" s="314"/>
      <c r="AD77" s="314"/>
      <c r="AE77" s="314"/>
      <c r="AF77" s="251"/>
      <c r="AG77" s="314"/>
      <c r="AH77" s="314"/>
      <c r="AI77" s="314"/>
      <c r="AJ77" s="251"/>
      <c r="AK77" s="314"/>
      <c r="AL77" s="314"/>
      <c r="AM77" s="314"/>
      <c r="AN77" s="251"/>
      <c r="AO77" s="314"/>
      <c r="AP77" s="314"/>
      <c r="AQ77" s="314"/>
      <c r="AR77" s="251"/>
      <c r="AS77" s="314"/>
      <c r="AT77" s="314"/>
      <c r="AU77" s="314"/>
      <c r="AV77" s="251"/>
      <c r="AW77" s="314"/>
      <c r="AX77" s="314"/>
      <c r="AY77" s="314"/>
      <c r="AZ77" s="251"/>
      <c r="BA77" s="314"/>
      <c r="BB77" s="314"/>
      <c r="BC77" s="314"/>
    </row>
    <row r="78" spans="1:59" ht="15.75" thickBot="1" x14ac:dyDescent="0.3">
      <c r="A78" s="441" t="str">
        <f>IF('General Information'!B7=0, "Please Enter End Date On General Information Sheet", "Year 2: "&amp;TEXT('General Information'!B7+365,"mm/dd/yy")&amp;" to "&amp;TEXT('General Information'!B8, "mm/dd/yy"))</f>
        <v>Please Enter End Date On General Information Sheet</v>
      </c>
      <c r="B78" s="442"/>
      <c r="C78" s="443"/>
    </row>
    <row r="79" spans="1:59" ht="36" customHeight="1" x14ac:dyDescent="0.25">
      <c r="A79" s="416" t="s">
        <v>84</v>
      </c>
      <c r="B79" s="416" t="s">
        <v>85</v>
      </c>
      <c r="C79" s="416" t="s">
        <v>86</v>
      </c>
      <c r="D79" s="416" t="s">
        <v>87</v>
      </c>
      <c r="E79" s="416" t="s">
        <v>88</v>
      </c>
      <c r="F79" s="418" t="s">
        <v>89</v>
      </c>
      <c r="G79" s="416" t="s">
        <v>90</v>
      </c>
      <c r="H79" s="418" t="s">
        <v>91</v>
      </c>
      <c r="I79" s="418" t="s">
        <v>92</v>
      </c>
      <c r="J79" s="418" t="s">
        <v>93</v>
      </c>
      <c r="K79" s="426" t="s">
        <v>94</v>
      </c>
      <c r="L79" s="402" t="s">
        <v>150</v>
      </c>
      <c r="M79" s="403"/>
      <c r="N79" s="403"/>
      <c r="O79" s="404"/>
      <c r="P79" s="402" t="s">
        <v>151</v>
      </c>
      <c r="Q79" s="403"/>
      <c r="R79" s="403"/>
      <c r="S79" s="404"/>
      <c r="T79" s="402" t="s">
        <v>98</v>
      </c>
      <c r="U79" s="403"/>
      <c r="V79" s="403"/>
      <c r="W79" s="404"/>
      <c r="X79" s="402" t="s">
        <v>152</v>
      </c>
      <c r="Y79" s="403"/>
      <c r="Z79" s="403"/>
      <c r="AA79" s="404"/>
      <c r="AB79" s="402" t="s">
        <v>101</v>
      </c>
      <c r="AC79" s="403"/>
      <c r="AD79" s="403"/>
      <c r="AE79" s="404"/>
      <c r="AF79" s="405" t="s">
        <v>153</v>
      </c>
      <c r="AG79" s="406"/>
      <c r="AH79" s="406"/>
      <c r="AI79" s="407"/>
      <c r="AJ79" s="405" t="s">
        <v>271</v>
      </c>
      <c r="AK79" s="406"/>
      <c r="AL79" s="406"/>
      <c r="AM79" s="407"/>
      <c r="AN79" s="405" t="s">
        <v>272</v>
      </c>
      <c r="AO79" s="406"/>
      <c r="AP79" s="406"/>
      <c r="AQ79" s="407"/>
      <c r="AR79" s="405" t="s">
        <v>273</v>
      </c>
      <c r="AS79" s="406"/>
      <c r="AT79" s="406"/>
      <c r="AU79" s="407"/>
      <c r="AV79" s="405" t="s">
        <v>274</v>
      </c>
      <c r="AW79" s="406"/>
      <c r="AX79" s="406"/>
      <c r="AY79" s="407"/>
      <c r="AZ79" s="405" t="s">
        <v>275</v>
      </c>
      <c r="BA79" s="406"/>
      <c r="BB79" s="406"/>
      <c r="BC79" s="407"/>
      <c r="BE79" s="240" t="s">
        <v>112</v>
      </c>
      <c r="BF79" s="420" t="s">
        <v>114</v>
      </c>
      <c r="BG79" s="420" t="s">
        <v>115</v>
      </c>
    </row>
    <row r="80" spans="1:59" ht="33.6" customHeight="1" thickBot="1" x14ac:dyDescent="0.3">
      <c r="A80" s="417"/>
      <c r="B80" s="417"/>
      <c r="C80" s="417"/>
      <c r="D80" s="417"/>
      <c r="E80" s="417"/>
      <c r="F80" s="419"/>
      <c r="G80" s="417"/>
      <c r="H80" s="419"/>
      <c r="I80" s="419"/>
      <c r="J80" s="419"/>
      <c r="K80" s="427"/>
      <c r="L80" s="423" t="str">
        <f>IF(Usage!$B$8=0, "", Usage!$B$8)</f>
        <v>Center Overhead</v>
      </c>
      <c r="M80" s="424"/>
      <c r="N80" s="424"/>
      <c r="O80" s="425"/>
      <c r="P80" s="423" t="str">
        <f>IF(Usage!$B$9=0, "", Usage!$B$9)</f>
        <v/>
      </c>
      <c r="Q80" s="424"/>
      <c r="R80" s="424"/>
      <c r="S80" s="425"/>
      <c r="T80" s="423" t="str">
        <f>IF(Usage!$B$10=0, "", Usage!$B$10)</f>
        <v/>
      </c>
      <c r="U80" s="424"/>
      <c r="V80" s="424"/>
      <c r="W80" s="425"/>
      <c r="X80" s="423" t="str">
        <f>IF(Usage!$B$11=0, "", Usage!$B$11)</f>
        <v/>
      </c>
      <c r="Y80" s="424"/>
      <c r="Z80" s="424"/>
      <c r="AA80" s="425"/>
      <c r="AB80" s="423" t="str">
        <f>IF(Usage!$B$12=0, "", Usage!$B$12)</f>
        <v/>
      </c>
      <c r="AC80" s="424"/>
      <c r="AD80" s="424"/>
      <c r="AE80" s="425"/>
      <c r="AF80" s="423" t="str">
        <f>IF(Usage!$B$13=0, "", Usage!$B$13)</f>
        <v/>
      </c>
      <c r="AG80" s="424"/>
      <c r="AH80" s="424"/>
      <c r="AI80" s="425"/>
      <c r="AJ80" s="423" t="str">
        <f>IF(Usage!$B$14=0, "", Usage!$B$14)</f>
        <v/>
      </c>
      <c r="AK80" s="424"/>
      <c r="AL80" s="424"/>
      <c r="AM80" s="425"/>
      <c r="AN80" s="423" t="str">
        <f>IF(Usage!$B$15=0, "", Usage!$B$15)</f>
        <v/>
      </c>
      <c r="AO80" s="424"/>
      <c r="AP80" s="424"/>
      <c r="AQ80" s="425"/>
      <c r="AR80" s="423" t="str">
        <f>IF(Usage!$B$16=0, "", Usage!$B$16)</f>
        <v/>
      </c>
      <c r="AS80" s="424"/>
      <c r="AT80" s="424"/>
      <c r="AU80" s="425"/>
      <c r="AV80" s="423" t="str">
        <f>IF(Usage!$B$17=0, "", Usage!$B$17)</f>
        <v/>
      </c>
      <c r="AW80" s="424"/>
      <c r="AX80" s="424"/>
      <c r="AY80" s="425"/>
      <c r="AZ80" s="423" t="str">
        <f>IF(Usage!$B$18=0, "", Usage!$B$18)</f>
        <v/>
      </c>
      <c r="BA80" s="424"/>
      <c r="BB80" s="424"/>
      <c r="BC80" s="425"/>
      <c r="BD80" s="262"/>
      <c r="BE80" s="428" t="s">
        <v>113</v>
      </c>
      <c r="BF80" s="421"/>
      <c r="BG80" s="421"/>
    </row>
    <row r="81" spans="1:59" ht="18" customHeight="1" x14ac:dyDescent="0.25">
      <c r="A81" s="430" t="s">
        <v>103</v>
      </c>
      <c r="B81" s="430"/>
      <c r="C81" s="430"/>
      <c r="D81" s="430"/>
      <c r="E81" s="430"/>
      <c r="F81" s="430"/>
      <c r="G81" s="430"/>
      <c r="H81" s="430"/>
      <c r="I81" s="430"/>
      <c r="J81" s="430"/>
      <c r="L81" s="315" t="s">
        <v>104</v>
      </c>
      <c r="M81" s="311" t="s">
        <v>105</v>
      </c>
      <c r="N81" s="311" t="s">
        <v>106</v>
      </c>
      <c r="O81" s="311" t="s">
        <v>107</v>
      </c>
      <c r="P81" s="311" t="s">
        <v>104</v>
      </c>
      <c r="Q81" s="311" t="s">
        <v>105</v>
      </c>
      <c r="R81" s="311" t="s">
        <v>106</v>
      </c>
      <c r="S81" s="311" t="s">
        <v>107</v>
      </c>
      <c r="T81" s="311" t="s">
        <v>104</v>
      </c>
      <c r="U81" s="311" t="s">
        <v>105</v>
      </c>
      <c r="V81" s="311" t="s">
        <v>106</v>
      </c>
      <c r="W81" s="311" t="s">
        <v>107</v>
      </c>
      <c r="X81" s="311" t="s">
        <v>104</v>
      </c>
      <c r="Y81" s="311" t="s">
        <v>105</v>
      </c>
      <c r="Z81" s="311" t="s">
        <v>106</v>
      </c>
      <c r="AA81" s="311" t="s">
        <v>107</v>
      </c>
      <c r="AB81" s="311" t="s">
        <v>104</v>
      </c>
      <c r="AC81" s="311" t="s">
        <v>105</v>
      </c>
      <c r="AD81" s="311" t="s">
        <v>106</v>
      </c>
      <c r="AE81" s="311" t="s">
        <v>107</v>
      </c>
      <c r="AF81" s="311" t="s">
        <v>104</v>
      </c>
      <c r="AG81" s="311" t="s">
        <v>105</v>
      </c>
      <c r="AH81" s="311" t="s">
        <v>106</v>
      </c>
      <c r="AI81" s="312" t="s">
        <v>107</v>
      </c>
      <c r="AJ81" s="315" t="s">
        <v>104</v>
      </c>
      <c r="AK81" s="311" t="s">
        <v>105</v>
      </c>
      <c r="AL81" s="311" t="s">
        <v>106</v>
      </c>
      <c r="AM81" s="312" t="s">
        <v>107</v>
      </c>
      <c r="AN81" s="315" t="s">
        <v>104</v>
      </c>
      <c r="AO81" s="311" t="s">
        <v>105</v>
      </c>
      <c r="AP81" s="311" t="s">
        <v>106</v>
      </c>
      <c r="AQ81" s="312" t="s">
        <v>107</v>
      </c>
      <c r="AR81" s="315" t="s">
        <v>104</v>
      </c>
      <c r="AS81" s="311" t="s">
        <v>105</v>
      </c>
      <c r="AT81" s="311" t="s">
        <v>106</v>
      </c>
      <c r="AU81" s="312" t="s">
        <v>107</v>
      </c>
      <c r="AV81" s="315" t="s">
        <v>104</v>
      </c>
      <c r="AW81" s="311" t="s">
        <v>105</v>
      </c>
      <c r="AX81" s="311" t="s">
        <v>106</v>
      </c>
      <c r="AY81" s="312" t="s">
        <v>107</v>
      </c>
      <c r="AZ81" s="315" t="s">
        <v>104</v>
      </c>
      <c r="BA81" s="311" t="s">
        <v>105</v>
      </c>
      <c r="BB81" s="311" t="s">
        <v>106</v>
      </c>
      <c r="BC81" s="312" t="s">
        <v>107</v>
      </c>
      <c r="BE81" s="429"/>
      <c r="BF81" s="422"/>
      <c r="BG81" s="422"/>
    </row>
    <row r="82" spans="1:59" ht="15.6" customHeight="1" x14ac:dyDescent="0.25">
      <c r="A82" s="245" t="str">
        <f>IF(A13=0, "", A13)</f>
        <v/>
      </c>
      <c r="B82" s="246" t="str">
        <f t="shared" ref="B82:D82" si="98">IF(B13=0, "", B13)</f>
        <v/>
      </c>
      <c r="C82" s="245" t="str">
        <f t="shared" si="98"/>
        <v/>
      </c>
      <c r="D82" s="245" t="str">
        <f t="shared" si="98"/>
        <v/>
      </c>
      <c r="E82" s="296">
        <f t="shared" ref="E82:E87" si="99">IF(C82="", 0,IF(C82="01-60",E13*(1+$F$5),IF(C82="01-70",E13*(1+$F$3),IF(C82="01-10",E13*(1+$F$6),IF(C82="01-80",E13*(1+$F$7))))))</f>
        <v>0</v>
      </c>
      <c r="F82" s="296">
        <f>E82*12</f>
        <v>0</v>
      </c>
      <c r="G82" s="297">
        <f>IF(C82="",0,IF(C82="01-60", $I$5, IF(C82="01-70",$I$3,IF(C82="01-10", $I$6, IF(C82="01-80", $I$7)))))</f>
        <v>0</v>
      </c>
      <c r="H82" s="298">
        <f>H13</f>
        <v>0</v>
      </c>
      <c r="I82" s="296">
        <f>F82*H82</f>
        <v>0</v>
      </c>
      <c r="J82" s="296">
        <f>F82*G82*H82</f>
        <v>0</v>
      </c>
      <c r="K82" s="299">
        <f>F82*(1+G82)*H82</f>
        <v>0</v>
      </c>
      <c r="L82" s="300">
        <f>L13</f>
        <v>0</v>
      </c>
      <c r="M82" s="301">
        <f>$K82*L82</f>
        <v>0</v>
      </c>
      <c r="N82" s="301">
        <f>$I82*L82</f>
        <v>0</v>
      </c>
      <c r="O82" s="301">
        <f>$J82*L82</f>
        <v>0</v>
      </c>
      <c r="P82" s="300">
        <f>P13</f>
        <v>0</v>
      </c>
      <c r="Q82" s="301">
        <f>$K82*P82</f>
        <v>0</v>
      </c>
      <c r="R82" s="301">
        <f>$I82*P82</f>
        <v>0</v>
      </c>
      <c r="S82" s="301">
        <f>$J82*P82</f>
        <v>0</v>
      </c>
      <c r="T82" s="300">
        <f>T13</f>
        <v>0</v>
      </c>
      <c r="U82" s="301">
        <f>$K82*T82</f>
        <v>0</v>
      </c>
      <c r="V82" s="301">
        <f>$I82*T82</f>
        <v>0</v>
      </c>
      <c r="W82" s="301">
        <f>$J82*T82</f>
        <v>0</v>
      </c>
      <c r="X82" s="300">
        <f>X13</f>
        <v>0</v>
      </c>
      <c r="Y82" s="301">
        <f>$K82*X82</f>
        <v>0</v>
      </c>
      <c r="Z82" s="301">
        <f>$I82*X82</f>
        <v>0</v>
      </c>
      <c r="AA82" s="301">
        <f>$J82*X82</f>
        <v>0</v>
      </c>
      <c r="AB82" s="300">
        <f>AB13</f>
        <v>0</v>
      </c>
      <c r="AC82" s="301">
        <f>$K82*AB82</f>
        <v>0</v>
      </c>
      <c r="AD82" s="301">
        <f>$I82*AB82</f>
        <v>0</v>
      </c>
      <c r="AE82" s="301">
        <f>$J82*AB82</f>
        <v>0</v>
      </c>
      <c r="AF82" s="300">
        <f>AF13</f>
        <v>0</v>
      </c>
      <c r="AG82" s="301">
        <f>$K82*AF82</f>
        <v>0</v>
      </c>
      <c r="AH82" s="301">
        <f>$I82*AF82</f>
        <v>0</v>
      </c>
      <c r="AI82" s="302">
        <f>$J82*AF82</f>
        <v>0</v>
      </c>
      <c r="AJ82" s="300">
        <f>AJ13</f>
        <v>0</v>
      </c>
      <c r="AK82" s="301">
        <f>$K82*AJ82</f>
        <v>0</v>
      </c>
      <c r="AL82" s="301">
        <f>$I82*AJ82</f>
        <v>0</v>
      </c>
      <c r="AM82" s="302">
        <f>$J82*AJ82</f>
        <v>0</v>
      </c>
      <c r="AN82" s="300">
        <f>AN13</f>
        <v>0</v>
      </c>
      <c r="AO82" s="301">
        <f>$K82*AN82</f>
        <v>0</v>
      </c>
      <c r="AP82" s="301">
        <f>$I82*AN82</f>
        <v>0</v>
      </c>
      <c r="AQ82" s="302">
        <f>$J82*AN82</f>
        <v>0</v>
      </c>
      <c r="AR82" s="300">
        <f>AR13</f>
        <v>0</v>
      </c>
      <c r="AS82" s="301">
        <f>$K82*AR82</f>
        <v>0</v>
      </c>
      <c r="AT82" s="301">
        <f>$I82*AR82</f>
        <v>0</v>
      </c>
      <c r="AU82" s="302">
        <f>$J82*AR82</f>
        <v>0</v>
      </c>
      <c r="AV82" s="300">
        <f>AV13</f>
        <v>0</v>
      </c>
      <c r="AW82" s="301">
        <f>$K82*AV82</f>
        <v>0</v>
      </c>
      <c r="AX82" s="301">
        <f>$I82*AV82</f>
        <v>0</v>
      </c>
      <c r="AY82" s="302">
        <f>$J82*AV82</f>
        <v>0</v>
      </c>
      <c r="AZ82" s="300">
        <f>AZ13</f>
        <v>0</v>
      </c>
      <c r="BA82" s="301">
        <f>$K82*AZ82</f>
        <v>0</v>
      </c>
      <c r="BB82" s="301">
        <f>$I82*AZ82</f>
        <v>0</v>
      </c>
      <c r="BC82" s="302">
        <f>$J82*AZ82</f>
        <v>0</v>
      </c>
      <c r="BE82" s="303">
        <f t="shared" ref="BE82:BE111" si="100">L82+P82+T82+X82+AB82+AF82+AJ82+AN82+AR82+AV82+AZ82</f>
        <v>0</v>
      </c>
      <c r="BF82" s="304">
        <f>M82+Q82+U82+Y82+AC82+AG82+AK82+AO82+AS82+AW82+BA82</f>
        <v>0</v>
      </c>
      <c r="BG82" s="304">
        <f t="shared" ref="BG82:BG112" si="101">BF82-K82</f>
        <v>0</v>
      </c>
    </row>
    <row r="83" spans="1:59" x14ac:dyDescent="0.25">
      <c r="A83" s="245" t="str">
        <f t="shared" ref="A83:D83" si="102">IF(A14=0, "", A14)</f>
        <v/>
      </c>
      <c r="B83" s="246" t="str">
        <f t="shared" si="102"/>
        <v/>
      </c>
      <c r="C83" s="245" t="str">
        <f t="shared" si="102"/>
        <v/>
      </c>
      <c r="D83" s="245" t="str">
        <f t="shared" si="102"/>
        <v/>
      </c>
      <c r="E83" s="296">
        <f t="shared" si="99"/>
        <v>0</v>
      </c>
      <c r="F83" s="296">
        <f>E83*12</f>
        <v>0</v>
      </c>
      <c r="G83" s="297">
        <f>IF(C83="",0,IF(C83="01-60", $I$5, IF(C83="01-70",$I$3,IF(C83="01-10", $I$6, IF(C83="01-80", $I$7)))))</f>
        <v>0</v>
      </c>
      <c r="H83" s="298">
        <f t="shared" ref="H83:H112" si="103">H14</f>
        <v>0</v>
      </c>
      <c r="I83" s="296">
        <f>F83*H83</f>
        <v>0</v>
      </c>
      <c r="J83" s="296">
        <f>F83*G83*H83</f>
        <v>0</v>
      </c>
      <c r="K83" s="299">
        <f>F83*(1+G83)*H83</f>
        <v>0</v>
      </c>
      <c r="L83" s="300">
        <f t="shared" ref="L83:L112" si="104">L14</f>
        <v>0</v>
      </c>
      <c r="M83" s="301">
        <f>$K83*L83</f>
        <v>0</v>
      </c>
      <c r="N83" s="301">
        <f>$I83*L83</f>
        <v>0</v>
      </c>
      <c r="O83" s="301">
        <f>$J83*L83</f>
        <v>0</v>
      </c>
      <c r="P83" s="300">
        <f t="shared" ref="P83:P112" si="105">P14</f>
        <v>0</v>
      </c>
      <c r="Q83" s="301">
        <f>$K83*P83</f>
        <v>0</v>
      </c>
      <c r="R83" s="301">
        <f>$I83*P83</f>
        <v>0</v>
      </c>
      <c r="S83" s="301">
        <f>$J83*P83</f>
        <v>0</v>
      </c>
      <c r="T83" s="300">
        <f t="shared" ref="T83:T112" si="106">T14</f>
        <v>0</v>
      </c>
      <c r="U83" s="301">
        <f>$K83*T83</f>
        <v>0</v>
      </c>
      <c r="V83" s="301">
        <f>$I83*T83</f>
        <v>0</v>
      </c>
      <c r="W83" s="301">
        <f>$J83*T83</f>
        <v>0</v>
      </c>
      <c r="X83" s="300">
        <f t="shared" ref="X83:X112" si="107">X14</f>
        <v>0</v>
      </c>
      <c r="Y83" s="301">
        <f>$K83*X83</f>
        <v>0</v>
      </c>
      <c r="Z83" s="301">
        <f>$I83*X83</f>
        <v>0</v>
      </c>
      <c r="AA83" s="301">
        <f>$J83*X83</f>
        <v>0</v>
      </c>
      <c r="AB83" s="300">
        <f t="shared" ref="AB83:AB112" si="108">AB14</f>
        <v>0</v>
      </c>
      <c r="AC83" s="301">
        <f>$K83*AB83</f>
        <v>0</v>
      </c>
      <c r="AD83" s="301">
        <f>$I83*AB83</f>
        <v>0</v>
      </c>
      <c r="AE83" s="301">
        <f>$J83*AB83</f>
        <v>0</v>
      </c>
      <c r="AF83" s="300">
        <f t="shared" ref="AF83:AF112" si="109">AF14</f>
        <v>0</v>
      </c>
      <c r="AG83" s="301">
        <f>$K83*AF83</f>
        <v>0</v>
      </c>
      <c r="AH83" s="301">
        <f>$I83*AF83</f>
        <v>0</v>
      </c>
      <c r="AI83" s="302">
        <f>$J83*AF83</f>
        <v>0</v>
      </c>
      <c r="AJ83" s="300">
        <f t="shared" ref="AJ83:AJ112" si="110">AJ14</f>
        <v>0</v>
      </c>
      <c r="AK83" s="301">
        <f>$K83*AJ83</f>
        <v>0</v>
      </c>
      <c r="AL83" s="301">
        <f>$I83*AJ83</f>
        <v>0</v>
      </c>
      <c r="AM83" s="302">
        <f>$J83*AJ83</f>
        <v>0</v>
      </c>
      <c r="AN83" s="300">
        <f t="shared" ref="AN83:AN112" si="111">AN14</f>
        <v>0</v>
      </c>
      <c r="AO83" s="301">
        <f>$K83*AN83</f>
        <v>0</v>
      </c>
      <c r="AP83" s="301">
        <f>$I83*AN83</f>
        <v>0</v>
      </c>
      <c r="AQ83" s="302">
        <f>$J83*AN83</f>
        <v>0</v>
      </c>
      <c r="AR83" s="300">
        <f t="shared" ref="AR83:AR112" si="112">AR14</f>
        <v>0</v>
      </c>
      <c r="AS83" s="301">
        <f>$K83*AR83</f>
        <v>0</v>
      </c>
      <c r="AT83" s="301">
        <f>$I83*AR83</f>
        <v>0</v>
      </c>
      <c r="AU83" s="302">
        <f>$J83*AR83</f>
        <v>0</v>
      </c>
      <c r="AV83" s="300">
        <f t="shared" ref="AV83:AV112" si="113">AV14</f>
        <v>0</v>
      </c>
      <c r="AW83" s="301">
        <f>$K83*AV83</f>
        <v>0</v>
      </c>
      <c r="AX83" s="301">
        <f>$I83*AV83</f>
        <v>0</v>
      </c>
      <c r="AY83" s="302">
        <f>$J83*AV83</f>
        <v>0</v>
      </c>
      <c r="AZ83" s="300">
        <f t="shared" ref="AZ83:AZ112" si="114">AZ14</f>
        <v>0</v>
      </c>
      <c r="BA83" s="301">
        <f>$K83*AZ83</f>
        <v>0</v>
      </c>
      <c r="BB83" s="301">
        <f>$I83*AZ83</f>
        <v>0</v>
      </c>
      <c r="BC83" s="302">
        <f>$J83*AZ83</f>
        <v>0</v>
      </c>
      <c r="BE83" s="303">
        <f t="shared" si="100"/>
        <v>0</v>
      </c>
      <c r="BF83" s="304">
        <f t="shared" ref="BF83:BF112" si="115">M83+Q83+U83+Y83+AC83+AG83+AK83+AO83+AS83+AW83+BA83</f>
        <v>0</v>
      </c>
      <c r="BG83" s="304">
        <f t="shared" si="101"/>
        <v>0</v>
      </c>
    </row>
    <row r="84" spans="1:59" x14ac:dyDescent="0.25">
      <c r="A84" s="245" t="str">
        <f t="shared" ref="A84:D84" si="116">IF(A15=0, "", A15)</f>
        <v/>
      </c>
      <c r="B84" s="246" t="str">
        <f t="shared" si="116"/>
        <v/>
      </c>
      <c r="C84" s="245" t="str">
        <f t="shared" si="116"/>
        <v/>
      </c>
      <c r="D84" s="245" t="str">
        <f t="shared" si="116"/>
        <v/>
      </c>
      <c r="E84" s="296">
        <f t="shared" si="99"/>
        <v>0</v>
      </c>
      <c r="F84" s="296">
        <f t="shared" ref="F84:F112" si="117">E84*12</f>
        <v>0</v>
      </c>
      <c r="G84" s="297">
        <f t="shared" ref="G84:G106" si="118">IF(C84="",0,IF(C84="01-60", $I$5, IF(C84="01-70",$I$3,IF(C84="01-10", $I$6, IF(C84="01-80", $I$7)))))</f>
        <v>0</v>
      </c>
      <c r="H84" s="298">
        <f t="shared" si="103"/>
        <v>0</v>
      </c>
      <c r="I84" s="296">
        <f t="shared" ref="I84:I112" si="119">F84*H84</f>
        <v>0</v>
      </c>
      <c r="J84" s="296">
        <f t="shared" ref="J84:J112" si="120">F84*G84*H84</f>
        <v>0</v>
      </c>
      <c r="K84" s="299">
        <f t="shared" ref="K84:K112" si="121">F84*(1+G84)*H84</f>
        <v>0</v>
      </c>
      <c r="L84" s="300">
        <f t="shared" si="104"/>
        <v>0</v>
      </c>
      <c r="M84" s="301">
        <f t="shared" ref="M84:M112" si="122">$K84*L84</f>
        <v>0</v>
      </c>
      <c r="N84" s="301">
        <f t="shared" ref="N84:N112" si="123">$I84*L84</f>
        <v>0</v>
      </c>
      <c r="O84" s="301">
        <f t="shared" ref="O84:O112" si="124">$J84*L84</f>
        <v>0</v>
      </c>
      <c r="P84" s="300">
        <f t="shared" si="105"/>
        <v>0</v>
      </c>
      <c r="Q84" s="301">
        <f t="shared" ref="Q84:Q112" si="125">$K84*P84</f>
        <v>0</v>
      </c>
      <c r="R84" s="301">
        <f t="shared" ref="R84:R112" si="126">$I84*P84</f>
        <v>0</v>
      </c>
      <c r="S84" s="301">
        <f t="shared" ref="S84:S112" si="127">$J84*P84</f>
        <v>0</v>
      </c>
      <c r="T84" s="300">
        <f t="shared" si="106"/>
        <v>0</v>
      </c>
      <c r="U84" s="301">
        <f t="shared" ref="U84:U112" si="128">$K84*T84</f>
        <v>0</v>
      </c>
      <c r="V84" s="301">
        <f t="shared" ref="V84:V112" si="129">$I84*T84</f>
        <v>0</v>
      </c>
      <c r="W84" s="301">
        <f t="shared" ref="W84:W112" si="130">$J84*T84</f>
        <v>0</v>
      </c>
      <c r="X84" s="300">
        <f t="shared" si="107"/>
        <v>0</v>
      </c>
      <c r="Y84" s="301">
        <f t="shared" ref="Y84:Y112" si="131">$K84*X84</f>
        <v>0</v>
      </c>
      <c r="Z84" s="301">
        <f t="shared" ref="Z84:Z112" si="132">$I84*X84</f>
        <v>0</v>
      </c>
      <c r="AA84" s="301">
        <f t="shared" ref="AA84:AA112" si="133">$J84*X84</f>
        <v>0</v>
      </c>
      <c r="AB84" s="300">
        <f t="shared" si="108"/>
        <v>0</v>
      </c>
      <c r="AC84" s="301">
        <f t="shared" ref="AC84:AC112" si="134">$K84*AB84</f>
        <v>0</v>
      </c>
      <c r="AD84" s="301">
        <f t="shared" ref="AD84:AD112" si="135">$I84*AB84</f>
        <v>0</v>
      </c>
      <c r="AE84" s="301">
        <f t="shared" ref="AE84:AE112" si="136">$J84*AB84</f>
        <v>0</v>
      </c>
      <c r="AF84" s="300">
        <f t="shared" si="109"/>
        <v>0</v>
      </c>
      <c r="AG84" s="301">
        <f t="shared" ref="AG84:AG112" si="137">$K84*AF84</f>
        <v>0</v>
      </c>
      <c r="AH84" s="301">
        <f t="shared" ref="AH84:AH112" si="138">$I84*AF84</f>
        <v>0</v>
      </c>
      <c r="AI84" s="302">
        <f t="shared" ref="AI84:AI112" si="139">$J84*AF84</f>
        <v>0</v>
      </c>
      <c r="AJ84" s="300">
        <f t="shared" si="110"/>
        <v>0</v>
      </c>
      <c r="AK84" s="301">
        <f t="shared" ref="AK84:AK112" si="140">$K84*AJ84</f>
        <v>0</v>
      </c>
      <c r="AL84" s="301">
        <f t="shared" ref="AL84:AL112" si="141">$I84*AJ84</f>
        <v>0</v>
      </c>
      <c r="AM84" s="302">
        <f t="shared" ref="AM84:AM112" si="142">$J84*AJ84</f>
        <v>0</v>
      </c>
      <c r="AN84" s="300">
        <f t="shared" si="111"/>
        <v>0</v>
      </c>
      <c r="AO84" s="301">
        <f t="shared" ref="AO84:AO112" si="143">$K84*AN84</f>
        <v>0</v>
      </c>
      <c r="AP84" s="301">
        <f t="shared" ref="AP84:AP112" si="144">$I84*AN84</f>
        <v>0</v>
      </c>
      <c r="AQ84" s="302">
        <f t="shared" ref="AQ84:AQ112" si="145">$J84*AN84</f>
        <v>0</v>
      </c>
      <c r="AR84" s="300">
        <f t="shared" si="112"/>
        <v>0</v>
      </c>
      <c r="AS84" s="301">
        <f t="shared" ref="AS84:AS112" si="146">$K84*AR84</f>
        <v>0</v>
      </c>
      <c r="AT84" s="301">
        <f t="shared" ref="AT84:AT112" si="147">$I84*AR84</f>
        <v>0</v>
      </c>
      <c r="AU84" s="302">
        <f t="shared" ref="AU84:AU112" si="148">$J84*AR84</f>
        <v>0</v>
      </c>
      <c r="AV84" s="300">
        <f t="shared" si="113"/>
        <v>0</v>
      </c>
      <c r="AW84" s="301">
        <f t="shared" ref="AW84:AW112" si="149">$K84*AV84</f>
        <v>0</v>
      </c>
      <c r="AX84" s="301">
        <f t="shared" ref="AX84:AX112" si="150">$I84*AV84</f>
        <v>0</v>
      </c>
      <c r="AY84" s="302">
        <f t="shared" ref="AY84:AY112" si="151">$J84*AV84</f>
        <v>0</v>
      </c>
      <c r="AZ84" s="300">
        <f t="shared" si="114"/>
        <v>0</v>
      </c>
      <c r="BA84" s="301">
        <f t="shared" ref="BA84:BA112" si="152">$K84*AZ84</f>
        <v>0</v>
      </c>
      <c r="BB84" s="301">
        <f t="shared" ref="BB84:BB112" si="153">$I84*AZ84</f>
        <v>0</v>
      </c>
      <c r="BC84" s="302">
        <f t="shared" ref="BC84:BC112" si="154">$J84*AZ84</f>
        <v>0</v>
      </c>
      <c r="BE84" s="303">
        <f t="shared" si="100"/>
        <v>0</v>
      </c>
      <c r="BF84" s="304">
        <f t="shared" si="115"/>
        <v>0</v>
      </c>
      <c r="BG84" s="304">
        <f t="shared" si="101"/>
        <v>0</v>
      </c>
    </row>
    <row r="85" spans="1:59" x14ac:dyDescent="0.25">
      <c r="A85" s="245" t="str">
        <f t="shared" ref="A85:D85" si="155">IF(A16=0, "", A16)</f>
        <v/>
      </c>
      <c r="B85" s="246" t="str">
        <f t="shared" si="155"/>
        <v/>
      </c>
      <c r="C85" s="245" t="str">
        <f t="shared" si="155"/>
        <v/>
      </c>
      <c r="D85" s="245" t="str">
        <f t="shared" si="155"/>
        <v/>
      </c>
      <c r="E85" s="296">
        <f t="shared" si="99"/>
        <v>0</v>
      </c>
      <c r="F85" s="296">
        <f t="shared" si="117"/>
        <v>0</v>
      </c>
      <c r="G85" s="297">
        <f t="shared" ref="G85:G92" si="156">IF(C85="",0,IF(C85="01-60", $I$5, IF(C85="01-70",$I$3,IF(C85="01-10", $I$6, IF(C85="01-80", $I$7)))))</f>
        <v>0</v>
      </c>
      <c r="H85" s="298">
        <f t="shared" si="103"/>
        <v>0</v>
      </c>
      <c r="I85" s="296">
        <f t="shared" si="119"/>
        <v>0</v>
      </c>
      <c r="J85" s="296">
        <f t="shared" si="120"/>
        <v>0</v>
      </c>
      <c r="K85" s="299">
        <f t="shared" si="121"/>
        <v>0</v>
      </c>
      <c r="L85" s="300">
        <f t="shared" si="104"/>
        <v>0</v>
      </c>
      <c r="M85" s="301">
        <f t="shared" si="122"/>
        <v>0</v>
      </c>
      <c r="N85" s="301">
        <f t="shared" si="123"/>
        <v>0</v>
      </c>
      <c r="O85" s="301">
        <f t="shared" si="124"/>
        <v>0</v>
      </c>
      <c r="P85" s="300">
        <f t="shared" si="105"/>
        <v>0</v>
      </c>
      <c r="Q85" s="301">
        <f t="shared" si="125"/>
        <v>0</v>
      </c>
      <c r="R85" s="301">
        <f t="shared" si="126"/>
        <v>0</v>
      </c>
      <c r="S85" s="301">
        <f t="shared" si="127"/>
        <v>0</v>
      </c>
      <c r="T85" s="300">
        <f t="shared" si="106"/>
        <v>0</v>
      </c>
      <c r="U85" s="301">
        <f t="shared" si="128"/>
        <v>0</v>
      </c>
      <c r="V85" s="301">
        <f t="shared" si="129"/>
        <v>0</v>
      </c>
      <c r="W85" s="301">
        <f t="shared" si="130"/>
        <v>0</v>
      </c>
      <c r="X85" s="300">
        <f t="shared" si="107"/>
        <v>0</v>
      </c>
      <c r="Y85" s="301">
        <f t="shared" si="131"/>
        <v>0</v>
      </c>
      <c r="Z85" s="301">
        <f t="shared" si="132"/>
        <v>0</v>
      </c>
      <c r="AA85" s="301">
        <f t="shared" si="133"/>
        <v>0</v>
      </c>
      <c r="AB85" s="300">
        <f t="shared" si="108"/>
        <v>0</v>
      </c>
      <c r="AC85" s="301">
        <f t="shared" si="134"/>
        <v>0</v>
      </c>
      <c r="AD85" s="301">
        <f t="shared" si="135"/>
        <v>0</v>
      </c>
      <c r="AE85" s="301">
        <f t="shared" si="136"/>
        <v>0</v>
      </c>
      <c r="AF85" s="300">
        <f t="shared" si="109"/>
        <v>0</v>
      </c>
      <c r="AG85" s="301">
        <f t="shared" si="137"/>
        <v>0</v>
      </c>
      <c r="AH85" s="301">
        <f t="shared" si="138"/>
        <v>0</v>
      </c>
      <c r="AI85" s="302">
        <f t="shared" si="139"/>
        <v>0</v>
      </c>
      <c r="AJ85" s="300">
        <f t="shared" si="110"/>
        <v>0</v>
      </c>
      <c r="AK85" s="301">
        <f t="shared" si="140"/>
        <v>0</v>
      </c>
      <c r="AL85" s="301">
        <f t="shared" si="141"/>
        <v>0</v>
      </c>
      <c r="AM85" s="302">
        <f t="shared" si="142"/>
        <v>0</v>
      </c>
      <c r="AN85" s="300">
        <f t="shared" si="111"/>
        <v>0</v>
      </c>
      <c r="AO85" s="301">
        <f t="shared" si="143"/>
        <v>0</v>
      </c>
      <c r="AP85" s="301">
        <f t="shared" si="144"/>
        <v>0</v>
      </c>
      <c r="AQ85" s="302">
        <f t="shared" si="145"/>
        <v>0</v>
      </c>
      <c r="AR85" s="300">
        <f t="shared" si="112"/>
        <v>0</v>
      </c>
      <c r="AS85" s="301">
        <f t="shared" si="146"/>
        <v>0</v>
      </c>
      <c r="AT85" s="301">
        <f t="shared" si="147"/>
        <v>0</v>
      </c>
      <c r="AU85" s="302">
        <f t="shared" si="148"/>
        <v>0</v>
      </c>
      <c r="AV85" s="300">
        <f t="shared" si="113"/>
        <v>0</v>
      </c>
      <c r="AW85" s="301">
        <f t="shared" si="149"/>
        <v>0</v>
      </c>
      <c r="AX85" s="301">
        <f t="shared" si="150"/>
        <v>0</v>
      </c>
      <c r="AY85" s="302">
        <f t="shared" si="151"/>
        <v>0</v>
      </c>
      <c r="AZ85" s="300">
        <f t="shared" si="114"/>
        <v>0</v>
      </c>
      <c r="BA85" s="301">
        <f t="shared" si="152"/>
        <v>0</v>
      </c>
      <c r="BB85" s="301">
        <f t="shared" si="153"/>
        <v>0</v>
      </c>
      <c r="BC85" s="302">
        <f t="shared" si="154"/>
        <v>0</v>
      </c>
      <c r="BE85" s="303">
        <f t="shared" si="100"/>
        <v>0</v>
      </c>
      <c r="BF85" s="304">
        <f t="shared" si="115"/>
        <v>0</v>
      </c>
      <c r="BG85" s="304">
        <f t="shared" si="101"/>
        <v>0</v>
      </c>
    </row>
    <row r="86" spans="1:59" x14ac:dyDescent="0.25">
      <c r="A86" s="245" t="str">
        <f t="shared" ref="A86:D86" si="157">IF(A17=0, "", A17)</f>
        <v/>
      </c>
      <c r="B86" s="246" t="str">
        <f t="shared" si="157"/>
        <v/>
      </c>
      <c r="C86" s="245" t="str">
        <f t="shared" si="157"/>
        <v/>
      </c>
      <c r="D86" s="245" t="str">
        <f t="shared" si="157"/>
        <v/>
      </c>
      <c r="E86" s="296">
        <f t="shared" si="99"/>
        <v>0</v>
      </c>
      <c r="F86" s="296">
        <f t="shared" si="117"/>
        <v>0</v>
      </c>
      <c r="G86" s="297">
        <f t="shared" si="156"/>
        <v>0</v>
      </c>
      <c r="H86" s="298">
        <f t="shared" si="103"/>
        <v>0</v>
      </c>
      <c r="I86" s="296">
        <f t="shared" si="119"/>
        <v>0</v>
      </c>
      <c r="J86" s="296">
        <f t="shared" si="120"/>
        <v>0</v>
      </c>
      <c r="K86" s="299">
        <f t="shared" si="121"/>
        <v>0</v>
      </c>
      <c r="L86" s="300">
        <f t="shared" si="104"/>
        <v>0</v>
      </c>
      <c r="M86" s="301">
        <f t="shared" si="122"/>
        <v>0</v>
      </c>
      <c r="N86" s="301">
        <f t="shared" si="123"/>
        <v>0</v>
      </c>
      <c r="O86" s="301">
        <f t="shared" si="124"/>
        <v>0</v>
      </c>
      <c r="P86" s="300">
        <f t="shared" si="105"/>
        <v>0</v>
      </c>
      <c r="Q86" s="301">
        <f t="shared" si="125"/>
        <v>0</v>
      </c>
      <c r="R86" s="301">
        <f t="shared" si="126"/>
        <v>0</v>
      </c>
      <c r="S86" s="301">
        <f t="shared" si="127"/>
        <v>0</v>
      </c>
      <c r="T86" s="300">
        <f t="shared" si="106"/>
        <v>0</v>
      </c>
      <c r="U86" s="301">
        <f t="shared" si="128"/>
        <v>0</v>
      </c>
      <c r="V86" s="301">
        <f t="shared" si="129"/>
        <v>0</v>
      </c>
      <c r="W86" s="301">
        <f t="shared" si="130"/>
        <v>0</v>
      </c>
      <c r="X86" s="300">
        <f t="shared" si="107"/>
        <v>0</v>
      </c>
      <c r="Y86" s="301">
        <f t="shared" si="131"/>
        <v>0</v>
      </c>
      <c r="Z86" s="301">
        <f t="shared" si="132"/>
        <v>0</v>
      </c>
      <c r="AA86" s="301">
        <f t="shared" si="133"/>
        <v>0</v>
      </c>
      <c r="AB86" s="300">
        <f t="shared" si="108"/>
        <v>0</v>
      </c>
      <c r="AC86" s="301">
        <f t="shared" si="134"/>
        <v>0</v>
      </c>
      <c r="AD86" s="301">
        <f t="shared" si="135"/>
        <v>0</v>
      </c>
      <c r="AE86" s="301">
        <f t="shared" si="136"/>
        <v>0</v>
      </c>
      <c r="AF86" s="300">
        <f t="shared" si="109"/>
        <v>0</v>
      </c>
      <c r="AG86" s="301">
        <f t="shared" si="137"/>
        <v>0</v>
      </c>
      <c r="AH86" s="301">
        <f t="shared" si="138"/>
        <v>0</v>
      </c>
      <c r="AI86" s="302">
        <f t="shared" si="139"/>
        <v>0</v>
      </c>
      <c r="AJ86" s="300">
        <f t="shared" si="110"/>
        <v>0</v>
      </c>
      <c r="AK86" s="301">
        <f t="shared" si="140"/>
        <v>0</v>
      </c>
      <c r="AL86" s="301">
        <f t="shared" si="141"/>
        <v>0</v>
      </c>
      <c r="AM86" s="302">
        <f t="shared" si="142"/>
        <v>0</v>
      </c>
      <c r="AN86" s="300">
        <f t="shared" si="111"/>
        <v>0</v>
      </c>
      <c r="AO86" s="301">
        <f t="shared" si="143"/>
        <v>0</v>
      </c>
      <c r="AP86" s="301">
        <f t="shared" si="144"/>
        <v>0</v>
      </c>
      <c r="AQ86" s="302">
        <f t="shared" si="145"/>
        <v>0</v>
      </c>
      <c r="AR86" s="300">
        <f t="shared" si="112"/>
        <v>0</v>
      </c>
      <c r="AS86" s="301">
        <f t="shared" si="146"/>
        <v>0</v>
      </c>
      <c r="AT86" s="301">
        <f t="shared" si="147"/>
        <v>0</v>
      </c>
      <c r="AU86" s="302">
        <f t="shared" si="148"/>
        <v>0</v>
      </c>
      <c r="AV86" s="300">
        <f t="shared" si="113"/>
        <v>0</v>
      </c>
      <c r="AW86" s="301">
        <f t="shared" si="149"/>
        <v>0</v>
      </c>
      <c r="AX86" s="301">
        <f t="shared" si="150"/>
        <v>0</v>
      </c>
      <c r="AY86" s="302">
        <f t="shared" si="151"/>
        <v>0</v>
      </c>
      <c r="AZ86" s="300">
        <f t="shared" si="114"/>
        <v>0</v>
      </c>
      <c r="BA86" s="301">
        <f t="shared" si="152"/>
        <v>0</v>
      </c>
      <c r="BB86" s="301">
        <f t="shared" si="153"/>
        <v>0</v>
      </c>
      <c r="BC86" s="302">
        <f t="shared" si="154"/>
        <v>0</v>
      </c>
      <c r="BE86" s="303">
        <f t="shared" si="100"/>
        <v>0</v>
      </c>
      <c r="BF86" s="304">
        <f t="shared" si="115"/>
        <v>0</v>
      </c>
      <c r="BG86" s="304">
        <f t="shared" si="101"/>
        <v>0</v>
      </c>
    </row>
    <row r="87" spans="1:59" x14ac:dyDescent="0.25">
      <c r="A87" s="245" t="str">
        <f t="shared" ref="A87:D87" si="158">IF(A18=0, "", A18)</f>
        <v/>
      </c>
      <c r="B87" s="246" t="str">
        <f t="shared" si="158"/>
        <v/>
      </c>
      <c r="C87" s="245" t="str">
        <f t="shared" si="158"/>
        <v/>
      </c>
      <c r="D87" s="245" t="str">
        <f t="shared" si="158"/>
        <v/>
      </c>
      <c r="E87" s="296">
        <f t="shared" si="99"/>
        <v>0</v>
      </c>
      <c r="F87" s="296">
        <f t="shared" si="117"/>
        <v>0</v>
      </c>
      <c r="G87" s="297">
        <f t="shared" si="156"/>
        <v>0</v>
      </c>
      <c r="H87" s="298">
        <f t="shared" si="103"/>
        <v>0</v>
      </c>
      <c r="I87" s="296">
        <f t="shared" si="119"/>
        <v>0</v>
      </c>
      <c r="J87" s="296">
        <f t="shared" si="120"/>
        <v>0</v>
      </c>
      <c r="K87" s="299">
        <f t="shared" si="121"/>
        <v>0</v>
      </c>
      <c r="L87" s="300">
        <f t="shared" si="104"/>
        <v>0</v>
      </c>
      <c r="M87" s="301">
        <f t="shared" si="122"/>
        <v>0</v>
      </c>
      <c r="N87" s="301">
        <f t="shared" si="123"/>
        <v>0</v>
      </c>
      <c r="O87" s="301">
        <f t="shared" si="124"/>
        <v>0</v>
      </c>
      <c r="P87" s="300">
        <f t="shared" si="105"/>
        <v>0</v>
      </c>
      <c r="Q87" s="301">
        <f t="shared" si="125"/>
        <v>0</v>
      </c>
      <c r="R87" s="301">
        <f t="shared" si="126"/>
        <v>0</v>
      </c>
      <c r="S87" s="301">
        <f t="shared" si="127"/>
        <v>0</v>
      </c>
      <c r="T87" s="300">
        <f t="shared" si="106"/>
        <v>0</v>
      </c>
      <c r="U87" s="301">
        <f t="shared" si="128"/>
        <v>0</v>
      </c>
      <c r="V87" s="301">
        <f t="shared" si="129"/>
        <v>0</v>
      </c>
      <c r="W87" s="301">
        <f t="shared" si="130"/>
        <v>0</v>
      </c>
      <c r="X87" s="300">
        <f t="shared" si="107"/>
        <v>0</v>
      </c>
      <c r="Y87" s="301">
        <f t="shared" si="131"/>
        <v>0</v>
      </c>
      <c r="Z87" s="301">
        <f t="shared" si="132"/>
        <v>0</v>
      </c>
      <c r="AA87" s="301">
        <f t="shared" si="133"/>
        <v>0</v>
      </c>
      <c r="AB87" s="300">
        <f t="shared" si="108"/>
        <v>0</v>
      </c>
      <c r="AC87" s="301">
        <f t="shared" si="134"/>
        <v>0</v>
      </c>
      <c r="AD87" s="301">
        <f t="shared" si="135"/>
        <v>0</v>
      </c>
      <c r="AE87" s="301">
        <f t="shared" si="136"/>
        <v>0</v>
      </c>
      <c r="AF87" s="300">
        <f t="shared" si="109"/>
        <v>0</v>
      </c>
      <c r="AG87" s="301">
        <f t="shared" si="137"/>
        <v>0</v>
      </c>
      <c r="AH87" s="301">
        <f t="shared" si="138"/>
        <v>0</v>
      </c>
      <c r="AI87" s="302">
        <f t="shared" si="139"/>
        <v>0</v>
      </c>
      <c r="AJ87" s="300">
        <f t="shared" si="110"/>
        <v>0</v>
      </c>
      <c r="AK87" s="301">
        <f t="shared" si="140"/>
        <v>0</v>
      </c>
      <c r="AL87" s="301">
        <f t="shared" si="141"/>
        <v>0</v>
      </c>
      <c r="AM87" s="302">
        <f t="shared" si="142"/>
        <v>0</v>
      </c>
      <c r="AN87" s="300">
        <f t="shared" si="111"/>
        <v>0</v>
      </c>
      <c r="AO87" s="301">
        <f t="shared" si="143"/>
        <v>0</v>
      </c>
      <c r="AP87" s="301">
        <f t="shared" si="144"/>
        <v>0</v>
      </c>
      <c r="AQ87" s="302">
        <f t="shared" si="145"/>
        <v>0</v>
      </c>
      <c r="AR87" s="300">
        <f t="shared" si="112"/>
        <v>0</v>
      </c>
      <c r="AS87" s="301">
        <f t="shared" si="146"/>
        <v>0</v>
      </c>
      <c r="AT87" s="301">
        <f t="shared" si="147"/>
        <v>0</v>
      </c>
      <c r="AU87" s="302">
        <f t="shared" si="148"/>
        <v>0</v>
      </c>
      <c r="AV87" s="300">
        <f t="shared" si="113"/>
        <v>0</v>
      </c>
      <c r="AW87" s="301">
        <f t="shared" si="149"/>
        <v>0</v>
      </c>
      <c r="AX87" s="301">
        <f t="shared" si="150"/>
        <v>0</v>
      </c>
      <c r="AY87" s="302">
        <f t="shared" si="151"/>
        <v>0</v>
      </c>
      <c r="AZ87" s="300">
        <f t="shared" si="114"/>
        <v>0</v>
      </c>
      <c r="BA87" s="301">
        <f t="shared" si="152"/>
        <v>0</v>
      </c>
      <c r="BB87" s="301">
        <f t="shared" si="153"/>
        <v>0</v>
      </c>
      <c r="BC87" s="302">
        <f t="shared" si="154"/>
        <v>0</v>
      </c>
      <c r="BE87" s="303">
        <f t="shared" si="100"/>
        <v>0</v>
      </c>
      <c r="BF87" s="304">
        <f t="shared" si="115"/>
        <v>0</v>
      </c>
      <c r="BG87" s="304">
        <f t="shared" si="101"/>
        <v>0</v>
      </c>
    </row>
    <row r="88" spans="1:59" x14ac:dyDescent="0.25">
      <c r="A88" s="245" t="str">
        <f t="shared" ref="A88:D88" si="159">IF(A19=0, "", A19)</f>
        <v/>
      </c>
      <c r="B88" s="246" t="str">
        <f t="shared" si="159"/>
        <v/>
      </c>
      <c r="C88" s="245" t="str">
        <f t="shared" si="159"/>
        <v/>
      </c>
      <c r="D88" s="245" t="str">
        <f t="shared" si="159"/>
        <v/>
      </c>
      <c r="E88" s="296">
        <f t="shared" ref="E88:E111" si="160">IF(C88="", 0,IF(C88="01-60",E19*(1+$F$5),IF(C88="01-70",E19*(1+$F$3),IF(C88="01-10",E19*(1+$F$6),IF(C88="01-80",E19*(1+$F$7))))))</f>
        <v>0</v>
      </c>
      <c r="F88" s="296">
        <f t="shared" si="117"/>
        <v>0</v>
      </c>
      <c r="G88" s="297">
        <f t="shared" si="156"/>
        <v>0</v>
      </c>
      <c r="H88" s="298">
        <f t="shared" si="103"/>
        <v>0</v>
      </c>
      <c r="I88" s="296">
        <f t="shared" si="119"/>
        <v>0</v>
      </c>
      <c r="J88" s="296">
        <f t="shared" si="120"/>
        <v>0</v>
      </c>
      <c r="K88" s="299">
        <f t="shared" si="121"/>
        <v>0</v>
      </c>
      <c r="L88" s="300">
        <f t="shared" si="104"/>
        <v>0</v>
      </c>
      <c r="M88" s="301">
        <f t="shared" si="122"/>
        <v>0</v>
      </c>
      <c r="N88" s="301">
        <f t="shared" si="123"/>
        <v>0</v>
      </c>
      <c r="O88" s="301">
        <f t="shared" si="124"/>
        <v>0</v>
      </c>
      <c r="P88" s="300">
        <f t="shared" si="105"/>
        <v>0</v>
      </c>
      <c r="Q88" s="301">
        <f t="shared" si="125"/>
        <v>0</v>
      </c>
      <c r="R88" s="301">
        <f t="shared" si="126"/>
        <v>0</v>
      </c>
      <c r="S88" s="301">
        <f t="shared" si="127"/>
        <v>0</v>
      </c>
      <c r="T88" s="300">
        <f t="shared" si="106"/>
        <v>0</v>
      </c>
      <c r="U88" s="301">
        <f t="shared" si="128"/>
        <v>0</v>
      </c>
      <c r="V88" s="301">
        <f t="shared" si="129"/>
        <v>0</v>
      </c>
      <c r="W88" s="301">
        <f t="shared" si="130"/>
        <v>0</v>
      </c>
      <c r="X88" s="300">
        <f t="shared" si="107"/>
        <v>0</v>
      </c>
      <c r="Y88" s="301">
        <f t="shared" si="131"/>
        <v>0</v>
      </c>
      <c r="Z88" s="301">
        <f t="shared" si="132"/>
        <v>0</v>
      </c>
      <c r="AA88" s="301">
        <f t="shared" si="133"/>
        <v>0</v>
      </c>
      <c r="AB88" s="300">
        <f t="shared" si="108"/>
        <v>0</v>
      </c>
      <c r="AC88" s="301">
        <f t="shared" si="134"/>
        <v>0</v>
      </c>
      <c r="AD88" s="301">
        <f t="shared" si="135"/>
        <v>0</v>
      </c>
      <c r="AE88" s="301">
        <f t="shared" si="136"/>
        <v>0</v>
      </c>
      <c r="AF88" s="300">
        <f t="shared" si="109"/>
        <v>0</v>
      </c>
      <c r="AG88" s="301">
        <f t="shared" si="137"/>
        <v>0</v>
      </c>
      <c r="AH88" s="301">
        <f t="shared" si="138"/>
        <v>0</v>
      </c>
      <c r="AI88" s="302">
        <f t="shared" si="139"/>
        <v>0</v>
      </c>
      <c r="AJ88" s="300">
        <f t="shared" si="110"/>
        <v>0</v>
      </c>
      <c r="AK88" s="301">
        <f t="shared" si="140"/>
        <v>0</v>
      </c>
      <c r="AL88" s="301">
        <f t="shared" si="141"/>
        <v>0</v>
      </c>
      <c r="AM88" s="302">
        <f t="shared" si="142"/>
        <v>0</v>
      </c>
      <c r="AN88" s="300">
        <f t="shared" si="111"/>
        <v>0</v>
      </c>
      <c r="AO88" s="301">
        <f t="shared" si="143"/>
        <v>0</v>
      </c>
      <c r="AP88" s="301">
        <f t="shared" si="144"/>
        <v>0</v>
      </c>
      <c r="AQ88" s="302">
        <f t="shared" si="145"/>
        <v>0</v>
      </c>
      <c r="AR88" s="300">
        <f t="shared" si="112"/>
        <v>0</v>
      </c>
      <c r="AS88" s="301">
        <f t="shared" si="146"/>
        <v>0</v>
      </c>
      <c r="AT88" s="301">
        <f t="shared" si="147"/>
        <v>0</v>
      </c>
      <c r="AU88" s="302">
        <f t="shared" si="148"/>
        <v>0</v>
      </c>
      <c r="AV88" s="300">
        <f t="shared" si="113"/>
        <v>0</v>
      </c>
      <c r="AW88" s="301">
        <f t="shared" si="149"/>
        <v>0</v>
      </c>
      <c r="AX88" s="301">
        <f t="shared" si="150"/>
        <v>0</v>
      </c>
      <c r="AY88" s="302">
        <f t="shared" si="151"/>
        <v>0</v>
      </c>
      <c r="AZ88" s="300">
        <f t="shared" si="114"/>
        <v>0</v>
      </c>
      <c r="BA88" s="301">
        <f t="shared" si="152"/>
        <v>0</v>
      </c>
      <c r="BB88" s="301">
        <f t="shared" si="153"/>
        <v>0</v>
      </c>
      <c r="BC88" s="302">
        <f t="shared" si="154"/>
        <v>0</v>
      </c>
      <c r="BE88" s="303">
        <f t="shared" si="100"/>
        <v>0</v>
      </c>
      <c r="BF88" s="304">
        <f t="shared" si="115"/>
        <v>0</v>
      </c>
      <c r="BG88" s="304">
        <f t="shared" si="101"/>
        <v>0</v>
      </c>
    </row>
    <row r="89" spans="1:59" x14ac:dyDescent="0.25">
      <c r="A89" s="245" t="str">
        <f t="shared" ref="A89:D89" si="161">IF(A20=0, "", A20)</f>
        <v/>
      </c>
      <c r="B89" s="246" t="str">
        <f t="shared" si="161"/>
        <v/>
      </c>
      <c r="C89" s="245" t="str">
        <f t="shared" si="161"/>
        <v/>
      </c>
      <c r="D89" s="245" t="str">
        <f t="shared" si="161"/>
        <v/>
      </c>
      <c r="E89" s="296">
        <f t="shared" si="160"/>
        <v>0</v>
      </c>
      <c r="F89" s="296">
        <f t="shared" si="117"/>
        <v>0</v>
      </c>
      <c r="G89" s="297">
        <f t="shared" si="156"/>
        <v>0</v>
      </c>
      <c r="H89" s="298">
        <f t="shared" si="103"/>
        <v>0</v>
      </c>
      <c r="I89" s="296">
        <f t="shared" si="119"/>
        <v>0</v>
      </c>
      <c r="J89" s="296">
        <f t="shared" si="120"/>
        <v>0</v>
      </c>
      <c r="K89" s="299">
        <f t="shared" si="121"/>
        <v>0</v>
      </c>
      <c r="L89" s="300">
        <f t="shared" si="104"/>
        <v>0</v>
      </c>
      <c r="M89" s="301">
        <f t="shared" si="122"/>
        <v>0</v>
      </c>
      <c r="N89" s="301">
        <f t="shared" si="123"/>
        <v>0</v>
      </c>
      <c r="O89" s="301">
        <f t="shared" si="124"/>
        <v>0</v>
      </c>
      <c r="P89" s="300">
        <f t="shared" si="105"/>
        <v>0</v>
      </c>
      <c r="Q89" s="301">
        <f t="shared" si="125"/>
        <v>0</v>
      </c>
      <c r="R89" s="301">
        <f t="shared" si="126"/>
        <v>0</v>
      </c>
      <c r="S89" s="301">
        <f t="shared" si="127"/>
        <v>0</v>
      </c>
      <c r="T89" s="300">
        <f t="shared" si="106"/>
        <v>0</v>
      </c>
      <c r="U89" s="301">
        <f t="shared" si="128"/>
        <v>0</v>
      </c>
      <c r="V89" s="301">
        <f t="shared" si="129"/>
        <v>0</v>
      </c>
      <c r="W89" s="301">
        <f t="shared" si="130"/>
        <v>0</v>
      </c>
      <c r="X89" s="300">
        <f t="shared" si="107"/>
        <v>0</v>
      </c>
      <c r="Y89" s="301">
        <f t="shared" si="131"/>
        <v>0</v>
      </c>
      <c r="Z89" s="301">
        <f t="shared" si="132"/>
        <v>0</v>
      </c>
      <c r="AA89" s="301">
        <f t="shared" si="133"/>
        <v>0</v>
      </c>
      <c r="AB89" s="300">
        <f t="shared" si="108"/>
        <v>0</v>
      </c>
      <c r="AC89" s="301">
        <f t="shared" si="134"/>
        <v>0</v>
      </c>
      <c r="AD89" s="301">
        <f t="shared" si="135"/>
        <v>0</v>
      </c>
      <c r="AE89" s="301">
        <f t="shared" si="136"/>
        <v>0</v>
      </c>
      <c r="AF89" s="300">
        <f t="shared" si="109"/>
        <v>0</v>
      </c>
      <c r="AG89" s="301">
        <f t="shared" si="137"/>
        <v>0</v>
      </c>
      <c r="AH89" s="301">
        <f t="shared" si="138"/>
        <v>0</v>
      </c>
      <c r="AI89" s="302">
        <f t="shared" si="139"/>
        <v>0</v>
      </c>
      <c r="AJ89" s="300">
        <f t="shared" si="110"/>
        <v>0</v>
      </c>
      <c r="AK89" s="301">
        <f t="shared" si="140"/>
        <v>0</v>
      </c>
      <c r="AL89" s="301">
        <f t="shared" si="141"/>
        <v>0</v>
      </c>
      <c r="AM89" s="302">
        <f t="shared" si="142"/>
        <v>0</v>
      </c>
      <c r="AN89" s="300">
        <f t="shared" si="111"/>
        <v>0</v>
      </c>
      <c r="AO89" s="301">
        <f t="shared" si="143"/>
        <v>0</v>
      </c>
      <c r="AP89" s="301">
        <f t="shared" si="144"/>
        <v>0</v>
      </c>
      <c r="AQ89" s="302">
        <f t="shared" si="145"/>
        <v>0</v>
      </c>
      <c r="AR89" s="300">
        <f t="shared" si="112"/>
        <v>0</v>
      </c>
      <c r="AS89" s="301">
        <f t="shared" si="146"/>
        <v>0</v>
      </c>
      <c r="AT89" s="301">
        <f t="shared" si="147"/>
        <v>0</v>
      </c>
      <c r="AU89" s="302">
        <f t="shared" si="148"/>
        <v>0</v>
      </c>
      <c r="AV89" s="300">
        <f t="shared" si="113"/>
        <v>0</v>
      </c>
      <c r="AW89" s="301">
        <f t="shared" si="149"/>
        <v>0</v>
      </c>
      <c r="AX89" s="301">
        <f t="shared" si="150"/>
        <v>0</v>
      </c>
      <c r="AY89" s="302">
        <f t="shared" si="151"/>
        <v>0</v>
      </c>
      <c r="AZ89" s="300">
        <f t="shared" si="114"/>
        <v>0</v>
      </c>
      <c r="BA89" s="301">
        <f t="shared" si="152"/>
        <v>0</v>
      </c>
      <c r="BB89" s="301">
        <f t="shared" si="153"/>
        <v>0</v>
      </c>
      <c r="BC89" s="302">
        <f t="shared" si="154"/>
        <v>0</v>
      </c>
      <c r="BE89" s="303">
        <f t="shared" si="100"/>
        <v>0</v>
      </c>
      <c r="BF89" s="304">
        <f t="shared" si="115"/>
        <v>0</v>
      </c>
      <c r="BG89" s="304">
        <f t="shared" si="101"/>
        <v>0</v>
      </c>
    </row>
    <row r="90" spans="1:59" ht="14.45" customHeight="1" x14ac:dyDescent="0.25">
      <c r="A90" s="245" t="str">
        <f t="shared" ref="A90:D90" si="162">IF(A21=0, "", A21)</f>
        <v/>
      </c>
      <c r="B90" s="246" t="str">
        <f t="shared" si="162"/>
        <v/>
      </c>
      <c r="C90" s="245" t="str">
        <f t="shared" si="162"/>
        <v/>
      </c>
      <c r="D90" s="245" t="str">
        <f t="shared" si="162"/>
        <v/>
      </c>
      <c r="E90" s="296">
        <f t="shared" si="160"/>
        <v>0</v>
      </c>
      <c r="F90" s="296">
        <f t="shared" si="117"/>
        <v>0</v>
      </c>
      <c r="G90" s="297">
        <f t="shared" si="156"/>
        <v>0</v>
      </c>
      <c r="H90" s="298">
        <f t="shared" si="103"/>
        <v>0</v>
      </c>
      <c r="I90" s="296">
        <f t="shared" si="119"/>
        <v>0</v>
      </c>
      <c r="J90" s="296">
        <f t="shared" si="120"/>
        <v>0</v>
      </c>
      <c r="K90" s="299">
        <f t="shared" si="121"/>
        <v>0</v>
      </c>
      <c r="L90" s="300">
        <f t="shared" si="104"/>
        <v>0</v>
      </c>
      <c r="M90" s="301">
        <f t="shared" si="122"/>
        <v>0</v>
      </c>
      <c r="N90" s="301">
        <f t="shared" si="123"/>
        <v>0</v>
      </c>
      <c r="O90" s="301">
        <f t="shared" si="124"/>
        <v>0</v>
      </c>
      <c r="P90" s="300">
        <f t="shared" si="105"/>
        <v>0</v>
      </c>
      <c r="Q90" s="301">
        <f t="shared" si="125"/>
        <v>0</v>
      </c>
      <c r="R90" s="301">
        <f t="shared" si="126"/>
        <v>0</v>
      </c>
      <c r="S90" s="301">
        <f t="shared" si="127"/>
        <v>0</v>
      </c>
      <c r="T90" s="300">
        <f t="shared" si="106"/>
        <v>0</v>
      </c>
      <c r="U90" s="301">
        <f t="shared" si="128"/>
        <v>0</v>
      </c>
      <c r="V90" s="301">
        <f t="shared" si="129"/>
        <v>0</v>
      </c>
      <c r="W90" s="301">
        <f t="shared" si="130"/>
        <v>0</v>
      </c>
      <c r="X90" s="300">
        <f t="shared" si="107"/>
        <v>0</v>
      </c>
      <c r="Y90" s="301">
        <f t="shared" si="131"/>
        <v>0</v>
      </c>
      <c r="Z90" s="301">
        <f t="shared" si="132"/>
        <v>0</v>
      </c>
      <c r="AA90" s="301">
        <f t="shared" si="133"/>
        <v>0</v>
      </c>
      <c r="AB90" s="300">
        <f t="shared" si="108"/>
        <v>0</v>
      </c>
      <c r="AC90" s="301">
        <f t="shared" si="134"/>
        <v>0</v>
      </c>
      <c r="AD90" s="301">
        <f t="shared" si="135"/>
        <v>0</v>
      </c>
      <c r="AE90" s="301">
        <f t="shared" si="136"/>
        <v>0</v>
      </c>
      <c r="AF90" s="300">
        <f t="shared" si="109"/>
        <v>0</v>
      </c>
      <c r="AG90" s="301">
        <f t="shared" si="137"/>
        <v>0</v>
      </c>
      <c r="AH90" s="301">
        <f t="shared" si="138"/>
        <v>0</v>
      </c>
      <c r="AI90" s="302">
        <f t="shared" si="139"/>
        <v>0</v>
      </c>
      <c r="AJ90" s="300">
        <f t="shared" si="110"/>
        <v>0</v>
      </c>
      <c r="AK90" s="301">
        <f t="shared" si="140"/>
        <v>0</v>
      </c>
      <c r="AL90" s="301">
        <f t="shared" si="141"/>
        <v>0</v>
      </c>
      <c r="AM90" s="302">
        <f t="shared" si="142"/>
        <v>0</v>
      </c>
      <c r="AN90" s="300">
        <f t="shared" si="111"/>
        <v>0</v>
      </c>
      <c r="AO90" s="301">
        <f t="shared" si="143"/>
        <v>0</v>
      </c>
      <c r="AP90" s="301">
        <f t="shared" si="144"/>
        <v>0</v>
      </c>
      <c r="AQ90" s="302">
        <f t="shared" si="145"/>
        <v>0</v>
      </c>
      <c r="AR90" s="300">
        <f t="shared" si="112"/>
        <v>0</v>
      </c>
      <c r="AS90" s="301">
        <f t="shared" si="146"/>
        <v>0</v>
      </c>
      <c r="AT90" s="301">
        <f t="shared" si="147"/>
        <v>0</v>
      </c>
      <c r="AU90" s="302">
        <f t="shared" si="148"/>
        <v>0</v>
      </c>
      <c r="AV90" s="300">
        <f t="shared" si="113"/>
        <v>0</v>
      </c>
      <c r="AW90" s="301">
        <f t="shared" si="149"/>
        <v>0</v>
      </c>
      <c r="AX90" s="301">
        <f t="shared" si="150"/>
        <v>0</v>
      </c>
      <c r="AY90" s="302">
        <f t="shared" si="151"/>
        <v>0</v>
      </c>
      <c r="AZ90" s="300">
        <f t="shared" si="114"/>
        <v>0</v>
      </c>
      <c r="BA90" s="301">
        <f t="shared" si="152"/>
        <v>0</v>
      </c>
      <c r="BB90" s="301">
        <f t="shared" si="153"/>
        <v>0</v>
      </c>
      <c r="BC90" s="302">
        <f t="shared" si="154"/>
        <v>0</v>
      </c>
      <c r="BE90" s="303">
        <f t="shared" si="100"/>
        <v>0</v>
      </c>
      <c r="BF90" s="304">
        <f t="shared" si="115"/>
        <v>0</v>
      </c>
      <c r="BG90" s="304">
        <f t="shared" si="101"/>
        <v>0</v>
      </c>
    </row>
    <row r="91" spans="1:59" ht="13.9" customHeight="1" x14ac:dyDescent="0.25">
      <c r="A91" s="245" t="str">
        <f t="shared" ref="A91:D91" si="163">IF(A22=0, "", A22)</f>
        <v/>
      </c>
      <c r="B91" s="246" t="str">
        <f t="shared" si="163"/>
        <v/>
      </c>
      <c r="C91" s="245" t="str">
        <f t="shared" si="163"/>
        <v/>
      </c>
      <c r="D91" s="245" t="str">
        <f t="shared" si="163"/>
        <v/>
      </c>
      <c r="E91" s="296">
        <f t="shared" si="160"/>
        <v>0</v>
      </c>
      <c r="F91" s="296">
        <f t="shared" si="117"/>
        <v>0</v>
      </c>
      <c r="G91" s="297">
        <f t="shared" si="156"/>
        <v>0</v>
      </c>
      <c r="H91" s="298">
        <f t="shared" si="103"/>
        <v>0</v>
      </c>
      <c r="I91" s="296">
        <f t="shared" si="119"/>
        <v>0</v>
      </c>
      <c r="J91" s="296">
        <f t="shared" si="120"/>
        <v>0</v>
      </c>
      <c r="K91" s="299">
        <f t="shared" si="121"/>
        <v>0</v>
      </c>
      <c r="L91" s="300">
        <f t="shared" si="104"/>
        <v>0</v>
      </c>
      <c r="M91" s="301">
        <f t="shared" si="122"/>
        <v>0</v>
      </c>
      <c r="N91" s="301">
        <f t="shared" si="123"/>
        <v>0</v>
      </c>
      <c r="O91" s="301">
        <f t="shared" si="124"/>
        <v>0</v>
      </c>
      <c r="P91" s="300">
        <f t="shared" si="105"/>
        <v>0</v>
      </c>
      <c r="Q91" s="301">
        <f t="shared" si="125"/>
        <v>0</v>
      </c>
      <c r="R91" s="301">
        <f t="shared" si="126"/>
        <v>0</v>
      </c>
      <c r="S91" s="301">
        <f t="shared" si="127"/>
        <v>0</v>
      </c>
      <c r="T91" s="300">
        <f t="shared" si="106"/>
        <v>0</v>
      </c>
      <c r="U91" s="301">
        <f t="shared" si="128"/>
        <v>0</v>
      </c>
      <c r="V91" s="301">
        <f t="shared" si="129"/>
        <v>0</v>
      </c>
      <c r="W91" s="301">
        <f t="shared" si="130"/>
        <v>0</v>
      </c>
      <c r="X91" s="300">
        <f t="shared" si="107"/>
        <v>0</v>
      </c>
      <c r="Y91" s="301">
        <f t="shared" si="131"/>
        <v>0</v>
      </c>
      <c r="Z91" s="301">
        <f t="shared" si="132"/>
        <v>0</v>
      </c>
      <c r="AA91" s="301">
        <f t="shared" si="133"/>
        <v>0</v>
      </c>
      <c r="AB91" s="300">
        <f t="shared" si="108"/>
        <v>0</v>
      </c>
      <c r="AC91" s="301">
        <f t="shared" si="134"/>
        <v>0</v>
      </c>
      <c r="AD91" s="301">
        <f t="shared" si="135"/>
        <v>0</v>
      </c>
      <c r="AE91" s="301">
        <f t="shared" si="136"/>
        <v>0</v>
      </c>
      <c r="AF91" s="300">
        <f t="shared" si="109"/>
        <v>0</v>
      </c>
      <c r="AG91" s="301">
        <f t="shared" si="137"/>
        <v>0</v>
      </c>
      <c r="AH91" s="301">
        <f t="shared" si="138"/>
        <v>0</v>
      </c>
      <c r="AI91" s="302">
        <f t="shared" si="139"/>
        <v>0</v>
      </c>
      <c r="AJ91" s="300">
        <f t="shared" si="110"/>
        <v>0</v>
      </c>
      <c r="AK91" s="301">
        <f t="shared" si="140"/>
        <v>0</v>
      </c>
      <c r="AL91" s="301">
        <f t="shared" si="141"/>
        <v>0</v>
      </c>
      <c r="AM91" s="302">
        <f t="shared" si="142"/>
        <v>0</v>
      </c>
      <c r="AN91" s="300">
        <f t="shared" si="111"/>
        <v>0</v>
      </c>
      <c r="AO91" s="301">
        <f t="shared" si="143"/>
        <v>0</v>
      </c>
      <c r="AP91" s="301">
        <f t="shared" si="144"/>
        <v>0</v>
      </c>
      <c r="AQ91" s="302">
        <f t="shared" si="145"/>
        <v>0</v>
      </c>
      <c r="AR91" s="300">
        <f t="shared" si="112"/>
        <v>0</v>
      </c>
      <c r="AS91" s="301">
        <f t="shared" si="146"/>
        <v>0</v>
      </c>
      <c r="AT91" s="301">
        <f t="shared" si="147"/>
        <v>0</v>
      </c>
      <c r="AU91" s="302">
        <f t="shared" si="148"/>
        <v>0</v>
      </c>
      <c r="AV91" s="300">
        <f t="shared" si="113"/>
        <v>0</v>
      </c>
      <c r="AW91" s="301">
        <f t="shared" si="149"/>
        <v>0</v>
      </c>
      <c r="AX91" s="301">
        <f t="shared" si="150"/>
        <v>0</v>
      </c>
      <c r="AY91" s="302">
        <f t="shared" si="151"/>
        <v>0</v>
      </c>
      <c r="AZ91" s="300">
        <f t="shared" si="114"/>
        <v>0</v>
      </c>
      <c r="BA91" s="301">
        <f t="shared" si="152"/>
        <v>0</v>
      </c>
      <c r="BB91" s="301">
        <f t="shared" si="153"/>
        <v>0</v>
      </c>
      <c r="BC91" s="302">
        <f t="shared" si="154"/>
        <v>0</v>
      </c>
      <c r="BE91" s="303">
        <f t="shared" si="100"/>
        <v>0</v>
      </c>
      <c r="BF91" s="304">
        <f t="shared" si="115"/>
        <v>0</v>
      </c>
      <c r="BG91" s="304">
        <f t="shared" si="101"/>
        <v>0</v>
      </c>
    </row>
    <row r="92" spans="1:59" ht="13.9" customHeight="1" x14ac:dyDescent="0.25">
      <c r="A92" s="245" t="str">
        <f t="shared" ref="A92:D92" si="164">IF(A23=0, "", A23)</f>
        <v/>
      </c>
      <c r="B92" s="246" t="str">
        <f t="shared" si="164"/>
        <v/>
      </c>
      <c r="C92" s="245" t="str">
        <f t="shared" si="164"/>
        <v/>
      </c>
      <c r="D92" s="245" t="str">
        <f t="shared" si="164"/>
        <v/>
      </c>
      <c r="E92" s="296">
        <f t="shared" si="160"/>
        <v>0</v>
      </c>
      <c r="F92" s="296">
        <f t="shared" si="117"/>
        <v>0</v>
      </c>
      <c r="G92" s="297">
        <f t="shared" si="156"/>
        <v>0</v>
      </c>
      <c r="H92" s="298">
        <f t="shared" si="103"/>
        <v>0</v>
      </c>
      <c r="I92" s="296">
        <f t="shared" si="119"/>
        <v>0</v>
      </c>
      <c r="J92" s="296">
        <f t="shared" si="120"/>
        <v>0</v>
      </c>
      <c r="K92" s="299">
        <f t="shared" si="121"/>
        <v>0</v>
      </c>
      <c r="L92" s="300">
        <f t="shared" si="104"/>
        <v>0</v>
      </c>
      <c r="M92" s="301">
        <f t="shared" si="122"/>
        <v>0</v>
      </c>
      <c r="N92" s="301">
        <f t="shared" si="123"/>
        <v>0</v>
      </c>
      <c r="O92" s="301">
        <f t="shared" si="124"/>
        <v>0</v>
      </c>
      <c r="P92" s="300">
        <f t="shared" si="105"/>
        <v>0</v>
      </c>
      <c r="Q92" s="301">
        <f t="shared" si="125"/>
        <v>0</v>
      </c>
      <c r="R92" s="301">
        <f t="shared" si="126"/>
        <v>0</v>
      </c>
      <c r="S92" s="301">
        <f t="shared" si="127"/>
        <v>0</v>
      </c>
      <c r="T92" s="300">
        <f t="shared" si="106"/>
        <v>0</v>
      </c>
      <c r="U92" s="301">
        <f t="shared" si="128"/>
        <v>0</v>
      </c>
      <c r="V92" s="301">
        <f t="shared" si="129"/>
        <v>0</v>
      </c>
      <c r="W92" s="301">
        <f t="shared" si="130"/>
        <v>0</v>
      </c>
      <c r="X92" s="300">
        <f t="shared" si="107"/>
        <v>0</v>
      </c>
      <c r="Y92" s="301">
        <f t="shared" si="131"/>
        <v>0</v>
      </c>
      <c r="Z92" s="301">
        <f t="shared" si="132"/>
        <v>0</v>
      </c>
      <c r="AA92" s="301">
        <f t="shared" si="133"/>
        <v>0</v>
      </c>
      <c r="AB92" s="300">
        <f t="shared" si="108"/>
        <v>0</v>
      </c>
      <c r="AC92" s="301">
        <f t="shared" si="134"/>
        <v>0</v>
      </c>
      <c r="AD92" s="301">
        <f t="shared" si="135"/>
        <v>0</v>
      </c>
      <c r="AE92" s="301">
        <f t="shared" si="136"/>
        <v>0</v>
      </c>
      <c r="AF92" s="300">
        <f t="shared" si="109"/>
        <v>0</v>
      </c>
      <c r="AG92" s="301">
        <f t="shared" si="137"/>
        <v>0</v>
      </c>
      <c r="AH92" s="301">
        <f t="shared" si="138"/>
        <v>0</v>
      </c>
      <c r="AI92" s="302">
        <f t="shared" si="139"/>
        <v>0</v>
      </c>
      <c r="AJ92" s="300">
        <f t="shared" si="110"/>
        <v>0</v>
      </c>
      <c r="AK92" s="301">
        <f t="shared" si="140"/>
        <v>0</v>
      </c>
      <c r="AL92" s="301">
        <f t="shared" si="141"/>
        <v>0</v>
      </c>
      <c r="AM92" s="302">
        <f t="shared" si="142"/>
        <v>0</v>
      </c>
      <c r="AN92" s="300">
        <f t="shared" si="111"/>
        <v>0</v>
      </c>
      <c r="AO92" s="301">
        <f t="shared" si="143"/>
        <v>0</v>
      </c>
      <c r="AP92" s="301">
        <f t="shared" si="144"/>
        <v>0</v>
      </c>
      <c r="AQ92" s="302">
        <f t="shared" si="145"/>
        <v>0</v>
      </c>
      <c r="AR92" s="300">
        <f t="shared" si="112"/>
        <v>0</v>
      </c>
      <c r="AS92" s="301">
        <f t="shared" si="146"/>
        <v>0</v>
      </c>
      <c r="AT92" s="301">
        <f t="shared" si="147"/>
        <v>0</v>
      </c>
      <c r="AU92" s="302">
        <f t="shared" si="148"/>
        <v>0</v>
      </c>
      <c r="AV92" s="300">
        <f t="shared" si="113"/>
        <v>0</v>
      </c>
      <c r="AW92" s="301">
        <f t="shared" si="149"/>
        <v>0</v>
      </c>
      <c r="AX92" s="301">
        <f t="shared" si="150"/>
        <v>0</v>
      </c>
      <c r="AY92" s="302">
        <f t="shared" si="151"/>
        <v>0</v>
      </c>
      <c r="AZ92" s="300">
        <f t="shared" si="114"/>
        <v>0</v>
      </c>
      <c r="BA92" s="301">
        <f t="shared" si="152"/>
        <v>0</v>
      </c>
      <c r="BB92" s="301">
        <f t="shared" si="153"/>
        <v>0</v>
      </c>
      <c r="BC92" s="302">
        <f t="shared" si="154"/>
        <v>0</v>
      </c>
      <c r="BE92" s="303">
        <f t="shared" si="100"/>
        <v>0</v>
      </c>
      <c r="BF92" s="304">
        <f t="shared" si="115"/>
        <v>0</v>
      </c>
      <c r="BG92" s="304">
        <f t="shared" si="101"/>
        <v>0</v>
      </c>
    </row>
    <row r="93" spans="1:59" ht="13.9" customHeight="1" x14ac:dyDescent="0.25">
      <c r="A93" s="245" t="str">
        <f t="shared" ref="A93:D93" si="165">IF(A24=0, "", A24)</f>
        <v/>
      </c>
      <c r="B93" s="246" t="str">
        <f t="shared" si="165"/>
        <v/>
      </c>
      <c r="C93" s="245" t="str">
        <f t="shared" si="165"/>
        <v/>
      </c>
      <c r="D93" s="245" t="str">
        <f t="shared" si="165"/>
        <v/>
      </c>
      <c r="E93" s="296">
        <f t="shared" si="160"/>
        <v>0</v>
      </c>
      <c r="F93" s="296">
        <f t="shared" si="117"/>
        <v>0</v>
      </c>
      <c r="G93" s="297">
        <f t="shared" si="118"/>
        <v>0</v>
      </c>
      <c r="H93" s="298">
        <f t="shared" si="103"/>
        <v>0</v>
      </c>
      <c r="I93" s="296">
        <f t="shared" si="119"/>
        <v>0</v>
      </c>
      <c r="J93" s="296">
        <f t="shared" si="120"/>
        <v>0</v>
      </c>
      <c r="K93" s="299">
        <f t="shared" si="121"/>
        <v>0</v>
      </c>
      <c r="L93" s="300">
        <f t="shared" si="104"/>
        <v>0</v>
      </c>
      <c r="M93" s="301">
        <f t="shared" si="122"/>
        <v>0</v>
      </c>
      <c r="N93" s="301">
        <f t="shared" si="123"/>
        <v>0</v>
      </c>
      <c r="O93" s="301">
        <f t="shared" si="124"/>
        <v>0</v>
      </c>
      <c r="P93" s="300">
        <f t="shared" si="105"/>
        <v>0</v>
      </c>
      <c r="Q93" s="301">
        <f t="shared" si="125"/>
        <v>0</v>
      </c>
      <c r="R93" s="301">
        <f t="shared" si="126"/>
        <v>0</v>
      </c>
      <c r="S93" s="301">
        <f t="shared" si="127"/>
        <v>0</v>
      </c>
      <c r="T93" s="300">
        <f t="shared" si="106"/>
        <v>0</v>
      </c>
      <c r="U93" s="301">
        <f t="shared" si="128"/>
        <v>0</v>
      </c>
      <c r="V93" s="301">
        <f t="shared" si="129"/>
        <v>0</v>
      </c>
      <c r="W93" s="301">
        <f t="shared" si="130"/>
        <v>0</v>
      </c>
      <c r="X93" s="300">
        <f t="shared" si="107"/>
        <v>0</v>
      </c>
      <c r="Y93" s="301">
        <f t="shared" si="131"/>
        <v>0</v>
      </c>
      <c r="Z93" s="301">
        <f t="shared" si="132"/>
        <v>0</v>
      </c>
      <c r="AA93" s="301">
        <f t="shared" si="133"/>
        <v>0</v>
      </c>
      <c r="AB93" s="300">
        <f t="shared" si="108"/>
        <v>0</v>
      </c>
      <c r="AC93" s="301">
        <f t="shared" si="134"/>
        <v>0</v>
      </c>
      <c r="AD93" s="301">
        <f t="shared" si="135"/>
        <v>0</v>
      </c>
      <c r="AE93" s="301">
        <f t="shared" si="136"/>
        <v>0</v>
      </c>
      <c r="AF93" s="300">
        <f t="shared" si="109"/>
        <v>0</v>
      </c>
      <c r="AG93" s="301">
        <f t="shared" si="137"/>
        <v>0</v>
      </c>
      <c r="AH93" s="301">
        <f t="shared" si="138"/>
        <v>0</v>
      </c>
      <c r="AI93" s="302">
        <f t="shared" si="139"/>
        <v>0</v>
      </c>
      <c r="AJ93" s="300">
        <f t="shared" si="110"/>
        <v>0</v>
      </c>
      <c r="AK93" s="301">
        <f t="shared" si="140"/>
        <v>0</v>
      </c>
      <c r="AL93" s="301">
        <f t="shared" si="141"/>
        <v>0</v>
      </c>
      <c r="AM93" s="302">
        <f t="shared" si="142"/>
        <v>0</v>
      </c>
      <c r="AN93" s="300">
        <f t="shared" si="111"/>
        <v>0</v>
      </c>
      <c r="AO93" s="301">
        <f t="shared" si="143"/>
        <v>0</v>
      </c>
      <c r="AP93" s="301">
        <f t="shared" si="144"/>
        <v>0</v>
      </c>
      <c r="AQ93" s="302">
        <f t="shared" si="145"/>
        <v>0</v>
      </c>
      <c r="AR93" s="300">
        <f t="shared" si="112"/>
        <v>0</v>
      </c>
      <c r="AS93" s="301">
        <f t="shared" si="146"/>
        <v>0</v>
      </c>
      <c r="AT93" s="301">
        <f t="shared" si="147"/>
        <v>0</v>
      </c>
      <c r="AU93" s="302">
        <f t="shared" si="148"/>
        <v>0</v>
      </c>
      <c r="AV93" s="300">
        <f t="shared" si="113"/>
        <v>0</v>
      </c>
      <c r="AW93" s="301">
        <f t="shared" si="149"/>
        <v>0</v>
      </c>
      <c r="AX93" s="301">
        <f t="shared" si="150"/>
        <v>0</v>
      </c>
      <c r="AY93" s="302">
        <f t="shared" si="151"/>
        <v>0</v>
      </c>
      <c r="AZ93" s="300">
        <f t="shared" si="114"/>
        <v>0</v>
      </c>
      <c r="BA93" s="301">
        <f t="shared" si="152"/>
        <v>0</v>
      </c>
      <c r="BB93" s="301">
        <f t="shared" si="153"/>
        <v>0</v>
      </c>
      <c r="BC93" s="302">
        <f t="shared" si="154"/>
        <v>0</v>
      </c>
      <c r="BE93" s="303">
        <f t="shared" si="100"/>
        <v>0</v>
      </c>
      <c r="BF93" s="304">
        <f t="shared" si="115"/>
        <v>0</v>
      </c>
      <c r="BG93" s="304">
        <f t="shared" si="101"/>
        <v>0</v>
      </c>
    </row>
    <row r="94" spans="1:59" ht="13.9" customHeight="1" x14ac:dyDescent="0.25">
      <c r="A94" s="245" t="str">
        <f t="shared" ref="A94:D94" si="166">IF(A25=0, "", A25)</f>
        <v/>
      </c>
      <c r="B94" s="246" t="str">
        <f t="shared" si="166"/>
        <v/>
      </c>
      <c r="C94" s="245" t="str">
        <f t="shared" si="166"/>
        <v/>
      </c>
      <c r="D94" s="245" t="str">
        <f t="shared" si="166"/>
        <v/>
      </c>
      <c r="E94" s="296">
        <f t="shared" si="160"/>
        <v>0</v>
      </c>
      <c r="F94" s="296">
        <f t="shared" si="117"/>
        <v>0</v>
      </c>
      <c r="G94" s="297">
        <f>IF(C94="",0,IF(C94="01-60", $I$5, IF(C94="01-70",$I$3,IF(C94="01-10", $I$6, IF(C94="01-80", $I$7)))))</f>
        <v>0</v>
      </c>
      <c r="H94" s="298">
        <f t="shared" si="103"/>
        <v>0</v>
      </c>
      <c r="I94" s="296">
        <f t="shared" si="119"/>
        <v>0</v>
      </c>
      <c r="J94" s="296">
        <f t="shared" si="120"/>
        <v>0</v>
      </c>
      <c r="K94" s="299">
        <f t="shared" si="121"/>
        <v>0</v>
      </c>
      <c r="L94" s="300">
        <f t="shared" si="104"/>
        <v>0</v>
      </c>
      <c r="M94" s="301">
        <f t="shared" si="122"/>
        <v>0</v>
      </c>
      <c r="N94" s="301">
        <f t="shared" si="123"/>
        <v>0</v>
      </c>
      <c r="O94" s="301">
        <f t="shared" si="124"/>
        <v>0</v>
      </c>
      <c r="P94" s="300">
        <f t="shared" si="105"/>
        <v>0</v>
      </c>
      <c r="Q94" s="301">
        <f t="shared" si="125"/>
        <v>0</v>
      </c>
      <c r="R94" s="301">
        <f t="shared" si="126"/>
        <v>0</v>
      </c>
      <c r="S94" s="301">
        <f t="shared" si="127"/>
        <v>0</v>
      </c>
      <c r="T94" s="300">
        <f t="shared" si="106"/>
        <v>0</v>
      </c>
      <c r="U94" s="301">
        <f t="shared" si="128"/>
        <v>0</v>
      </c>
      <c r="V94" s="301">
        <f t="shared" si="129"/>
        <v>0</v>
      </c>
      <c r="W94" s="301">
        <f t="shared" si="130"/>
        <v>0</v>
      </c>
      <c r="X94" s="300">
        <f t="shared" si="107"/>
        <v>0</v>
      </c>
      <c r="Y94" s="301">
        <f t="shared" si="131"/>
        <v>0</v>
      </c>
      <c r="Z94" s="301">
        <f t="shared" si="132"/>
        <v>0</v>
      </c>
      <c r="AA94" s="301">
        <f t="shared" si="133"/>
        <v>0</v>
      </c>
      <c r="AB94" s="300">
        <f t="shared" si="108"/>
        <v>0</v>
      </c>
      <c r="AC94" s="301">
        <f t="shared" si="134"/>
        <v>0</v>
      </c>
      <c r="AD94" s="301">
        <f t="shared" si="135"/>
        <v>0</v>
      </c>
      <c r="AE94" s="301">
        <f t="shared" si="136"/>
        <v>0</v>
      </c>
      <c r="AF94" s="300">
        <f t="shared" si="109"/>
        <v>0</v>
      </c>
      <c r="AG94" s="301">
        <f t="shared" si="137"/>
        <v>0</v>
      </c>
      <c r="AH94" s="301">
        <f t="shared" si="138"/>
        <v>0</v>
      </c>
      <c r="AI94" s="302">
        <f t="shared" si="139"/>
        <v>0</v>
      </c>
      <c r="AJ94" s="300">
        <f t="shared" si="110"/>
        <v>0</v>
      </c>
      <c r="AK94" s="301">
        <f t="shared" si="140"/>
        <v>0</v>
      </c>
      <c r="AL94" s="301">
        <f t="shared" si="141"/>
        <v>0</v>
      </c>
      <c r="AM94" s="302">
        <f t="shared" si="142"/>
        <v>0</v>
      </c>
      <c r="AN94" s="300">
        <f t="shared" si="111"/>
        <v>0</v>
      </c>
      <c r="AO94" s="301">
        <f t="shared" si="143"/>
        <v>0</v>
      </c>
      <c r="AP94" s="301">
        <f t="shared" si="144"/>
        <v>0</v>
      </c>
      <c r="AQ94" s="302">
        <f t="shared" si="145"/>
        <v>0</v>
      </c>
      <c r="AR94" s="300">
        <f t="shared" si="112"/>
        <v>0</v>
      </c>
      <c r="AS94" s="301">
        <f t="shared" si="146"/>
        <v>0</v>
      </c>
      <c r="AT94" s="301">
        <f t="shared" si="147"/>
        <v>0</v>
      </c>
      <c r="AU94" s="302">
        <f t="shared" si="148"/>
        <v>0</v>
      </c>
      <c r="AV94" s="300">
        <f t="shared" si="113"/>
        <v>0</v>
      </c>
      <c r="AW94" s="301">
        <f t="shared" si="149"/>
        <v>0</v>
      </c>
      <c r="AX94" s="301">
        <f t="shared" si="150"/>
        <v>0</v>
      </c>
      <c r="AY94" s="302">
        <f t="shared" si="151"/>
        <v>0</v>
      </c>
      <c r="AZ94" s="300">
        <f t="shared" si="114"/>
        <v>0</v>
      </c>
      <c r="BA94" s="301">
        <f t="shared" si="152"/>
        <v>0</v>
      </c>
      <c r="BB94" s="301">
        <f t="shared" si="153"/>
        <v>0</v>
      </c>
      <c r="BC94" s="302">
        <f t="shared" si="154"/>
        <v>0</v>
      </c>
      <c r="BE94" s="303">
        <f t="shared" si="100"/>
        <v>0</v>
      </c>
      <c r="BF94" s="304">
        <f t="shared" si="115"/>
        <v>0</v>
      </c>
      <c r="BG94" s="304">
        <f t="shared" si="101"/>
        <v>0</v>
      </c>
    </row>
    <row r="95" spans="1:59" ht="13.9" customHeight="1" x14ac:dyDescent="0.25">
      <c r="A95" s="245" t="str">
        <f t="shared" ref="A95:D95" si="167">IF(A26=0, "", A26)</f>
        <v/>
      </c>
      <c r="B95" s="246" t="str">
        <f t="shared" si="167"/>
        <v/>
      </c>
      <c r="C95" s="245" t="str">
        <f t="shared" si="167"/>
        <v/>
      </c>
      <c r="D95" s="245" t="str">
        <f t="shared" si="167"/>
        <v/>
      </c>
      <c r="E95" s="296">
        <f t="shared" si="160"/>
        <v>0</v>
      </c>
      <c r="F95" s="296">
        <f t="shared" si="117"/>
        <v>0</v>
      </c>
      <c r="G95" s="297">
        <f>IF(C95="",0,IF(C95="01-60", $I$5, IF(C95="01-70",$I$3,IF(C95="01-10", $I$6, IF(C95="01-80", $I$7)))))</f>
        <v>0</v>
      </c>
      <c r="H95" s="298">
        <f t="shared" si="103"/>
        <v>0</v>
      </c>
      <c r="I95" s="296">
        <f t="shared" si="119"/>
        <v>0</v>
      </c>
      <c r="J95" s="296">
        <f t="shared" si="120"/>
        <v>0</v>
      </c>
      <c r="K95" s="299">
        <f t="shared" si="121"/>
        <v>0</v>
      </c>
      <c r="L95" s="300">
        <f t="shared" si="104"/>
        <v>0</v>
      </c>
      <c r="M95" s="301">
        <f t="shared" si="122"/>
        <v>0</v>
      </c>
      <c r="N95" s="301">
        <f t="shared" si="123"/>
        <v>0</v>
      </c>
      <c r="O95" s="301">
        <f t="shared" si="124"/>
        <v>0</v>
      </c>
      <c r="P95" s="300">
        <f t="shared" si="105"/>
        <v>0</v>
      </c>
      <c r="Q95" s="301">
        <f t="shared" si="125"/>
        <v>0</v>
      </c>
      <c r="R95" s="301">
        <f t="shared" si="126"/>
        <v>0</v>
      </c>
      <c r="S95" s="301">
        <f t="shared" si="127"/>
        <v>0</v>
      </c>
      <c r="T95" s="300">
        <f t="shared" si="106"/>
        <v>0</v>
      </c>
      <c r="U95" s="301">
        <f t="shared" si="128"/>
        <v>0</v>
      </c>
      <c r="V95" s="301">
        <f t="shared" si="129"/>
        <v>0</v>
      </c>
      <c r="W95" s="301">
        <f t="shared" si="130"/>
        <v>0</v>
      </c>
      <c r="X95" s="300">
        <f t="shared" si="107"/>
        <v>0</v>
      </c>
      <c r="Y95" s="301">
        <f t="shared" si="131"/>
        <v>0</v>
      </c>
      <c r="Z95" s="301">
        <f t="shared" si="132"/>
        <v>0</v>
      </c>
      <c r="AA95" s="301">
        <f t="shared" si="133"/>
        <v>0</v>
      </c>
      <c r="AB95" s="300">
        <f t="shared" si="108"/>
        <v>0</v>
      </c>
      <c r="AC95" s="301">
        <f t="shared" si="134"/>
        <v>0</v>
      </c>
      <c r="AD95" s="301">
        <f t="shared" si="135"/>
        <v>0</v>
      </c>
      <c r="AE95" s="301">
        <f t="shared" si="136"/>
        <v>0</v>
      </c>
      <c r="AF95" s="300">
        <f t="shared" si="109"/>
        <v>0</v>
      </c>
      <c r="AG95" s="301">
        <f t="shared" si="137"/>
        <v>0</v>
      </c>
      <c r="AH95" s="301">
        <f t="shared" si="138"/>
        <v>0</v>
      </c>
      <c r="AI95" s="302">
        <f t="shared" si="139"/>
        <v>0</v>
      </c>
      <c r="AJ95" s="300">
        <f t="shared" si="110"/>
        <v>0</v>
      </c>
      <c r="AK95" s="301">
        <f t="shared" si="140"/>
        <v>0</v>
      </c>
      <c r="AL95" s="301">
        <f t="shared" si="141"/>
        <v>0</v>
      </c>
      <c r="AM95" s="302">
        <f t="shared" si="142"/>
        <v>0</v>
      </c>
      <c r="AN95" s="300">
        <f t="shared" si="111"/>
        <v>0</v>
      </c>
      <c r="AO95" s="301">
        <f t="shared" si="143"/>
        <v>0</v>
      </c>
      <c r="AP95" s="301">
        <f t="shared" si="144"/>
        <v>0</v>
      </c>
      <c r="AQ95" s="302">
        <f t="shared" si="145"/>
        <v>0</v>
      </c>
      <c r="AR95" s="300">
        <f t="shared" si="112"/>
        <v>0</v>
      </c>
      <c r="AS95" s="301">
        <f t="shared" si="146"/>
        <v>0</v>
      </c>
      <c r="AT95" s="301">
        <f t="shared" si="147"/>
        <v>0</v>
      </c>
      <c r="AU95" s="302">
        <f t="shared" si="148"/>
        <v>0</v>
      </c>
      <c r="AV95" s="300">
        <f t="shared" si="113"/>
        <v>0</v>
      </c>
      <c r="AW95" s="301">
        <f t="shared" si="149"/>
        <v>0</v>
      </c>
      <c r="AX95" s="301">
        <f t="shared" si="150"/>
        <v>0</v>
      </c>
      <c r="AY95" s="302">
        <f t="shared" si="151"/>
        <v>0</v>
      </c>
      <c r="AZ95" s="300">
        <f t="shared" si="114"/>
        <v>0</v>
      </c>
      <c r="BA95" s="301">
        <f t="shared" si="152"/>
        <v>0</v>
      </c>
      <c r="BB95" s="301">
        <f t="shared" si="153"/>
        <v>0</v>
      </c>
      <c r="BC95" s="302">
        <f t="shared" si="154"/>
        <v>0</v>
      </c>
      <c r="BE95" s="303">
        <f t="shared" si="100"/>
        <v>0</v>
      </c>
      <c r="BF95" s="304">
        <f t="shared" si="115"/>
        <v>0</v>
      </c>
      <c r="BG95" s="304">
        <f t="shared" si="101"/>
        <v>0</v>
      </c>
    </row>
    <row r="96" spans="1:59" ht="13.9" customHeight="1" thickBot="1" x14ac:dyDescent="0.3">
      <c r="A96" s="245" t="str">
        <f t="shared" ref="A96:D96" si="168">IF(A27=0, "", A27)</f>
        <v/>
      </c>
      <c r="B96" s="246" t="str">
        <f t="shared" si="168"/>
        <v/>
      </c>
      <c r="C96" s="245" t="str">
        <f t="shared" si="168"/>
        <v/>
      </c>
      <c r="D96" s="245" t="str">
        <f t="shared" si="168"/>
        <v/>
      </c>
      <c r="E96" s="296">
        <f t="shared" si="160"/>
        <v>0</v>
      </c>
      <c r="F96" s="296">
        <f t="shared" si="117"/>
        <v>0</v>
      </c>
      <c r="G96" s="297">
        <f t="shared" si="118"/>
        <v>0</v>
      </c>
      <c r="H96" s="298">
        <f t="shared" si="103"/>
        <v>0</v>
      </c>
      <c r="I96" s="296">
        <f t="shared" si="119"/>
        <v>0</v>
      </c>
      <c r="J96" s="296">
        <f t="shared" si="120"/>
        <v>0</v>
      </c>
      <c r="K96" s="299">
        <f t="shared" si="121"/>
        <v>0</v>
      </c>
      <c r="L96" s="300">
        <f t="shared" si="104"/>
        <v>0</v>
      </c>
      <c r="M96" s="301">
        <f t="shared" si="122"/>
        <v>0</v>
      </c>
      <c r="N96" s="301">
        <f t="shared" si="123"/>
        <v>0</v>
      </c>
      <c r="O96" s="301">
        <f t="shared" si="124"/>
        <v>0</v>
      </c>
      <c r="P96" s="300">
        <f t="shared" si="105"/>
        <v>0</v>
      </c>
      <c r="Q96" s="301">
        <f t="shared" si="125"/>
        <v>0</v>
      </c>
      <c r="R96" s="301">
        <f t="shared" si="126"/>
        <v>0</v>
      </c>
      <c r="S96" s="301">
        <f t="shared" si="127"/>
        <v>0</v>
      </c>
      <c r="T96" s="300">
        <f t="shared" si="106"/>
        <v>0</v>
      </c>
      <c r="U96" s="301">
        <f t="shared" si="128"/>
        <v>0</v>
      </c>
      <c r="V96" s="301">
        <f t="shared" si="129"/>
        <v>0</v>
      </c>
      <c r="W96" s="301">
        <f t="shared" si="130"/>
        <v>0</v>
      </c>
      <c r="X96" s="300">
        <f t="shared" si="107"/>
        <v>0</v>
      </c>
      <c r="Y96" s="301">
        <f t="shared" si="131"/>
        <v>0</v>
      </c>
      <c r="Z96" s="301">
        <f t="shared" si="132"/>
        <v>0</v>
      </c>
      <c r="AA96" s="301">
        <f t="shared" si="133"/>
        <v>0</v>
      </c>
      <c r="AB96" s="300">
        <f t="shared" si="108"/>
        <v>0</v>
      </c>
      <c r="AC96" s="301">
        <f t="shared" si="134"/>
        <v>0</v>
      </c>
      <c r="AD96" s="301">
        <f t="shared" si="135"/>
        <v>0</v>
      </c>
      <c r="AE96" s="301">
        <f t="shared" si="136"/>
        <v>0</v>
      </c>
      <c r="AF96" s="300">
        <f t="shared" si="109"/>
        <v>0</v>
      </c>
      <c r="AG96" s="301">
        <f t="shared" si="137"/>
        <v>0</v>
      </c>
      <c r="AH96" s="301">
        <f t="shared" si="138"/>
        <v>0</v>
      </c>
      <c r="AI96" s="302">
        <f t="shared" si="139"/>
        <v>0</v>
      </c>
      <c r="AJ96" s="300">
        <f t="shared" si="110"/>
        <v>0</v>
      </c>
      <c r="AK96" s="301">
        <f t="shared" si="140"/>
        <v>0</v>
      </c>
      <c r="AL96" s="301">
        <f t="shared" si="141"/>
        <v>0</v>
      </c>
      <c r="AM96" s="302">
        <f t="shared" si="142"/>
        <v>0</v>
      </c>
      <c r="AN96" s="300">
        <f t="shared" si="111"/>
        <v>0</v>
      </c>
      <c r="AO96" s="301">
        <f t="shared" si="143"/>
        <v>0</v>
      </c>
      <c r="AP96" s="301">
        <f t="shared" si="144"/>
        <v>0</v>
      </c>
      <c r="AQ96" s="302">
        <f t="shared" si="145"/>
        <v>0</v>
      </c>
      <c r="AR96" s="300">
        <f t="shared" si="112"/>
        <v>0</v>
      </c>
      <c r="AS96" s="301">
        <f t="shared" si="146"/>
        <v>0</v>
      </c>
      <c r="AT96" s="301">
        <f t="shared" si="147"/>
        <v>0</v>
      </c>
      <c r="AU96" s="302">
        <f t="shared" si="148"/>
        <v>0</v>
      </c>
      <c r="AV96" s="300">
        <f t="shared" si="113"/>
        <v>0</v>
      </c>
      <c r="AW96" s="301">
        <f t="shared" si="149"/>
        <v>0</v>
      </c>
      <c r="AX96" s="301">
        <f t="shared" si="150"/>
        <v>0</v>
      </c>
      <c r="AY96" s="302">
        <f t="shared" si="151"/>
        <v>0</v>
      </c>
      <c r="AZ96" s="300">
        <f t="shared" si="114"/>
        <v>0</v>
      </c>
      <c r="BA96" s="301">
        <f t="shared" si="152"/>
        <v>0</v>
      </c>
      <c r="BB96" s="301">
        <f t="shared" si="153"/>
        <v>0</v>
      </c>
      <c r="BC96" s="302">
        <f t="shared" si="154"/>
        <v>0</v>
      </c>
      <c r="BE96" s="303">
        <f t="shared" si="100"/>
        <v>0</v>
      </c>
      <c r="BF96" s="304">
        <f t="shared" si="115"/>
        <v>0</v>
      </c>
      <c r="BG96" s="304">
        <f t="shared" si="101"/>
        <v>0</v>
      </c>
    </row>
    <row r="97" spans="1:59" ht="13.9" hidden="1" customHeight="1" x14ac:dyDescent="0.25">
      <c r="A97" s="245" t="str">
        <f t="shared" ref="A97:D97" si="169">IF(A28=0, "", A28)</f>
        <v/>
      </c>
      <c r="B97" s="246" t="str">
        <f t="shared" si="169"/>
        <v/>
      </c>
      <c r="C97" s="245" t="str">
        <f t="shared" si="169"/>
        <v/>
      </c>
      <c r="D97" s="245" t="str">
        <f t="shared" si="169"/>
        <v/>
      </c>
      <c r="E97" s="296">
        <f t="shared" si="160"/>
        <v>0</v>
      </c>
      <c r="F97" s="296">
        <f t="shared" si="117"/>
        <v>0</v>
      </c>
      <c r="G97" s="297">
        <f>IF(C97="",0,IF(C97="01-60", $I$5, IF(C97="01-70",$I$3,IF(C97="01-10", $I$6, IF(C97="01-80", $I$7)))))</f>
        <v>0</v>
      </c>
      <c r="H97" s="298">
        <f t="shared" si="103"/>
        <v>0</v>
      </c>
      <c r="I97" s="296">
        <f t="shared" si="119"/>
        <v>0</v>
      </c>
      <c r="J97" s="296">
        <f t="shared" si="120"/>
        <v>0</v>
      </c>
      <c r="K97" s="299">
        <f t="shared" si="121"/>
        <v>0</v>
      </c>
      <c r="L97" s="300">
        <f t="shared" si="104"/>
        <v>0</v>
      </c>
      <c r="M97" s="301">
        <f t="shared" si="122"/>
        <v>0</v>
      </c>
      <c r="N97" s="301">
        <f t="shared" si="123"/>
        <v>0</v>
      </c>
      <c r="O97" s="301">
        <f t="shared" si="124"/>
        <v>0</v>
      </c>
      <c r="P97" s="300">
        <f t="shared" si="105"/>
        <v>0</v>
      </c>
      <c r="Q97" s="301">
        <f t="shared" si="125"/>
        <v>0</v>
      </c>
      <c r="R97" s="301">
        <f t="shared" si="126"/>
        <v>0</v>
      </c>
      <c r="S97" s="301">
        <f t="shared" si="127"/>
        <v>0</v>
      </c>
      <c r="T97" s="300">
        <f t="shared" si="106"/>
        <v>0</v>
      </c>
      <c r="U97" s="301">
        <f t="shared" si="128"/>
        <v>0</v>
      </c>
      <c r="V97" s="301">
        <f t="shared" si="129"/>
        <v>0</v>
      </c>
      <c r="W97" s="301">
        <f t="shared" si="130"/>
        <v>0</v>
      </c>
      <c r="X97" s="300">
        <f t="shared" si="107"/>
        <v>0</v>
      </c>
      <c r="Y97" s="301">
        <f t="shared" si="131"/>
        <v>0</v>
      </c>
      <c r="Z97" s="301">
        <f t="shared" si="132"/>
        <v>0</v>
      </c>
      <c r="AA97" s="301">
        <f t="shared" si="133"/>
        <v>0</v>
      </c>
      <c r="AB97" s="300">
        <f t="shared" si="108"/>
        <v>0</v>
      </c>
      <c r="AC97" s="301">
        <f t="shared" si="134"/>
        <v>0</v>
      </c>
      <c r="AD97" s="301">
        <f t="shared" si="135"/>
        <v>0</v>
      </c>
      <c r="AE97" s="301">
        <f t="shared" si="136"/>
        <v>0</v>
      </c>
      <c r="AF97" s="300">
        <f t="shared" si="109"/>
        <v>0</v>
      </c>
      <c r="AG97" s="301">
        <f t="shared" si="137"/>
        <v>0</v>
      </c>
      <c r="AH97" s="301">
        <f t="shared" si="138"/>
        <v>0</v>
      </c>
      <c r="AI97" s="302">
        <f t="shared" si="139"/>
        <v>0</v>
      </c>
      <c r="AJ97" s="300">
        <f t="shared" si="110"/>
        <v>0</v>
      </c>
      <c r="AK97" s="301">
        <f t="shared" si="140"/>
        <v>0</v>
      </c>
      <c r="AL97" s="301">
        <f t="shared" si="141"/>
        <v>0</v>
      </c>
      <c r="AM97" s="302">
        <f t="shared" si="142"/>
        <v>0</v>
      </c>
      <c r="AN97" s="300">
        <f t="shared" si="111"/>
        <v>0</v>
      </c>
      <c r="AO97" s="301">
        <f t="shared" si="143"/>
        <v>0</v>
      </c>
      <c r="AP97" s="301">
        <f t="shared" si="144"/>
        <v>0</v>
      </c>
      <c r="AQ97" s="302">
        <f t="shared" si="145"/>
        <v>0</v>
      </c>
      <c r="AR97" s="300">
        <f t="shared" si="112"/>
        <v>0</v>
      </c>
      <c r="AS97" s="301">
        <f t="shared" si="146"/>
        <v>0</v>
      </c>
      <c r="AT97" s="301">
        <f t="shared" si="147"/>
        <v>0</v>
      </c>
      <c r="AU97" s="302">
        <f t="shared" si="148"/>
        <v>0</v>
      </c>
      <c r="AV97" s="300">
        <f t="shared" si="113"/>
        <v>0</v>
      </c>
      <c r="AW97" s="301">
        <f t="shared" si="149"/>
        <v>0</v>
      </c>
      <c r="AX97" s="301">
        <f t="shared" si="150"/>
        <v>0</v>
      </c>
      <c r="AY97" s="302">
        <f t="shared" si="151"/>
        <v>0</v>
      </c>
      <c r="AZ97" s="300">
        <f t="shared" si="114"/>
        <v>0</v>
      </c>
      <c r="BA97" s="301">
        <f t="shared" si="152"/>
        <v>0</v>
      </c>
      <c r="BB97" s="301">
        <f t="shared" si="153"/>
        <v>0</v>
      </c>
      <c r="BC97" s="302">
        <f t="shared" si="154"/>
        <v>0</v>
      </c>
      <c r="BE97" s="303">
        <f t="shared" si="100"/>
        <v>0</v>
      </c>
      <c r="BF97" s="304">
        <f t="shared" si="115"/>
        <v>0</v>
      </c>
      <c r="BG97" s="304">
        <f t="shared" si="101"/>
        <v>0</v>
      </c>
    </row>
    <row r="98" spans="1:59" ht="13.9" hidden="1" customHeight="1" x14ac:dyDescent="0.25">
      <c r="A98" s="245" t="str">
        <f t="shared" ref="A98:D98" si="170">IF(A29=0, "", A29)</f>
        <v/>
      </c>
      <c r="B98" s="246" t="str">
        <f t="shared" si="170"/>
        <v/>
      </c>
      <c r="C98" s="245" t="str">
        <f t="shared" si="170"/>
        <v/>
      </c>
      <c r="D98" s="245" t="str">
        <f t="shared" si="170"/>
        <v/>
      </c>
      <c r="E98" s="296">
        <f t="shared" si="160"/>
        <v>0</v>
      </c>
      <c r="F98" s="296">
        <f t="shared" si="117"/>
        <v>0</v>
      </c>
      <c r="G98" s="297">
        <f t="shared" si="118"/>
        <v>0</v>
      </c>
      <c r="H98" s="298">
        <f t="shared" si="103"/>
        <v>0</v>
      </c>
      <c r="I98" s="296">
        <f t="shared" si="119"/>
        <v>0</v>
      </c>
      <c r="J98" s="296">
        <f t="shared" si="120"/>
        <v>0</v>
      </c>
      <c r="K98" s="299">
        <f t="shared" si="121"/>
        <v>0</v>
      </c>
      <c r="L98" s="300">
        <f t="shared" si="104"/>
        <v>0</v>
      </c>
      <c r="M98" s="301">
        <f t="shared" si="122"/>
        <v>0</v>
      </c>
      <c r="N98" s="301">
        <f t="shared" si="123"/>
        <v>0</v>
      </c>
      <c r="O98" s="301">
        <f t="shared" si="124"/>
        <v>0</v>
      </c>
      <c r="P98" s="300">
        <f t="shared" si="105"/>
        <v>0</v>
      </c>
      <c r="Q98" s="301">
        <f t="shared" si="125"/>
        <v>0</v>
      </c>
      <c r="R98" s="301">
        <f t="shared" si="126"/>
        <v>0</v>
      </c>
      <c r="S98" s="301">
        <f t="shared" si="127"/>
        <v>0</v>
      </c>
      <c r="T98" s="300">
        <f t="shared" si="106"/>
        <v>0</v>
      </c>
      <c r="U98" s="301">
        <f t="shared" si="128"/>
        <v>0</v>
      </c>
      <c r="V98" s="301">
        <f t="shared" si="129"/>
        <v>0</v>
      </c>
      <c r="W98" s="301">
        <f t="shared" si="130"/>
        <v>0</v>
      </c>
      <c r="X98" s="300">
        <f t="shared" si="107"/>
        <v>0</v>
      </c>
      <c r="Y98" s="301">
        <f t="shared" si="131"/>
        <v>0</v>
      </c>
      <c r="Z98" s="301">
        <f t="shared" si="132"/>
        <v>0</v>
      </c>
      <c r="AA98" s="301">
        <f t="shared" si="133"/>
        <v>0</v>
      </c>
      <c r="AB98" s="300">
        <f t="shared" si="108"/>
        <v>0</v>
      </c>
      <c r="AC98" s="301">
        <f t="shared" si="134"/>
        <v>0</v>
      </c>
      <c r="AD98" s="301">
        <f t="shared" si="135"/>
        <v>0</v>
      </c>
      <c r="AE98" s="301">
        <f t="shared" si="136"/>
        <v>0</v>
      </c>
      <c r="AF98" s="300">
        <f t="shared" si="109"/>
        <v>0</v>
      </c>
      <c r="AG98" s="301">
        <f t="shared" si="137"/>
        <v>0</v>
      </c>
      <c r="AH98" s="301">
        <f t="shared" si="138"/>
        <v>0</v>
      </c>
      <c r="AI98" s="302">
        <f t="shared" si="139"/>
        <v>0</v>
      </c>
      <c r="AJ98" s="300">
        <f t="shared" si="110"/>
        <v>0</v>
      </c>
      <c r="AK98" s="301">
        <f t="shared" si="140"/>
        <v>0</v>
      </c>
      <c r="AL98" s="301">
        <f t="shared" si="141"/>
        <v>0</v>
      </c>
      <c r="AM98" s="302">
        <f t="shared" si="142"/>
        <v>0</v>
      </c>
      <c r="AN98" s="300">
        <f t="shared" si="111"/>
        <v>0</v>
      </c>
      <c r="AO98" s="301">
        <f t="shared" si="143"/>
        <v>0</v>
      </c>
      <c r="AP98" s="301">
        <f t="shared" si="144"/>
        <v>0</v>
      </c>
      <c r="AQ98" s="302">
        <f t="shared" si="145"/>
        <v>0</v>
      </c>
      <c r="AR98" s="300">
        <f t="shared" si="112"/>
        <v>0</v>
      </c>
      <c r="AS98" s="301">
        <f t="shared" si="146"/>
        <v>0</v>
      </c>
      <c r="AT98" s="301">
        <f t="shared" si="147"/>
        <v>0</v>
      </c>
      <c r="AU98" s="302">
        <f t="shared" si="148"/>
        <v>0</v>
      </c>
      <c r="AV98" s="300">
        <f t="shared" si="113"/>
        <v>0</v>
      </c>
      <c r="AW98" s="301">
        <f t="shared" si="149"/>
        <v>0</v>
      </c>
      <c r="AX98" s="301">
        <f t="shared" si="150"/>
        <v>0</v>
      </c>
      <c r="AY98" s="302">
        <f t="shared" si="151"/>
        <v>0</v>
      </c>
      <c r="AZ98" s="300">
        <f t="shared" si="114"/>
        <v>0</v>
      </c>
      <c r="BA98" s="301">
        <f t="shared" si="152"/>
        <v>0</v>
      </c>
      <c r="BB98" s="301">
        <f t="shared" si="153"/>
        <v>0</v>
      </c>
      <c r="BC98" s="302">
        <f t="shared" si="154"/>
        <v>0</v>
      </c>
      <c r="BE98" s="303">
        <f t="shared" si="100"/>
        <v>0</v>
      </c>
      <c r="BF98" s="304">
        <f t="shared" si="115"/>
        <v>0</v>
      </c>
      <c r="BG98" s="304">
        <f t="shared" si="101"/>
        <v>0</v>
      </c>
    </row>
    <row r="99" spans="1:59" ht="13.9" hidden="1" customHeight="1" x14ac:dyDescent="0.25">
      <c r="A99" s="245" t="str">
        <f t="shared" ref="A99:D99" si="171">IF(A30=0, "", A30)</f>
        <v/>
      </c>
      <c r="B99" s="246" t="str">
        <f t="shared" si="171"/>
        <v/>
      </c>
      <c r="C99" s="245" t="str">
        <f t="shared" si="171"/>
        <v/>
      </c>
      <c r="D99" s="245" t="str">
        <f t="shared" si="171"/>
        <v/>
      </c>
      <c r="E99" s="296">
        <f t="shared" si="160"/>
        <v>0</v>
      </c>
      <c r="F99" s="296">
        <f t="shared" si="117"/>
        <v>0</v>
      </c>
      <c r="G99" s="297">
        <f>IF(C99="",0,IF(C99="01-60", $I$5, IF(C99="01-70",$I$3,IF(C99="01-10", $I$6, IF(C99="01-80", $I$7)))))</f>
        <v>0</v>
      </c>
      <c r="H99" s="298">
        <f t="shared" si="103"/>
        <v>0</v>
      </c>
      <c r="I99" s="296">
        <f t="shared" si="119"/>
        <v>0</v>
      </c>
      <c r="J99" s="296">
        <f t="shared" si="120"/>
        <v>0</v>
      </c>
      <c r="K99" s="299">
        <f t="shared" si="121"/>
        <v>0</v>
      </c>
      <c r="L99" s="300">
        <f t="shared" si="104"/>
        <v>0</v>
      </c>
      <c r="M99" s="301">
        <f t="shared" si="122"/>
        <v>0</v>
      </c>
      <c r="N99" s="301">
        <f t="shared" si="123"/>
        <v>0</v>
      </c>
      <c r="O99" s="301">
        <f t="shared" si="124"/>
        <v>0</v>
      </c>
      <c r="P99" s="300">
        <f t="shared" si="105"/>
        <v>0</v>
      </c>
      <c r="Q99" s="301">
        <f t="shared" si="125"/>
        <v>0</v>
      </c>
      <c r="R99" s="301">
        <f t="shared" si="126"/>
        <v>0</v>
      </c>
      <c r="S99" s="301">
        <f t="shared" si="127"/>
        <v>0</v>
      </c>
      <c r="T99" s="300">
        <f t="shared" si="106"/>
        <v>0</v>
      </c>
      <c r="U99" s="301">
        <f t="shared" si="128"/>
        <v>0</v>
      </c>
      <c r="V99" s="301">
        <f t="shared" si="129"/>
        <v>0</v>
      </c>
      <c r="W99" s="301">
        <f t="shared" si="130"/>
        <v>0</v>
      </c>
      <c r="X99" s="300">
        <f t="shared" si="107"/>
        <v>0</v>
      </c>
      <c r="Y99" s="301">
        <f t="shared" si="131"/>
        <v>0</v>
      </c>
      <c r="Z99" s="301">
        <f t="shared" si="132"/>
        <v>0</v>
      </c>
      <c r="AA99" s="301">
        <f t="shared" si="133"/>
        <v>0</v>
      </c>
      <c r="AB99" s="300">
        <f t="shared" si="108"/>
        <v>0</v>
      </c>
      <c r="AC99" s="301">
        <f t="shared" si="134"/>
        <v>0</v>
      </c>
      <c r="AD99" s="301">
        <f t="shared" si="135"/>
        <v>0</v>
      </c>
      <c r="AE99" s="301">
        <f t="shared" si="136"/>
        <v>0</v>
      </c>
      <c r="AF99" s="300">
        <f t="shared" si="109"/>
        <v>0</v>
      </c>
      <c r="AG99" s="301">
        <f t="shared" si="137"/>
        <v>0</v>
      </c>
      <c r="AH99" s="301">
        <f t="shared" si="138"/>
        <v>0</v>
      </c>
      <c r="AI99" s="302">
        <f t="shared" si="139"/>
        <v>0</v>
      </c>
      <c r="AJ99" s="300">
        <f t="shared" si="110"/>
        <v>0</v>
      </c>
      <c r="AK99" s="301">
        <f t="shared" si="140"/>
        <v>0</v>
      </c>
      <c r="AL99" s="301">
        <f t="shared" si="141"/>
        <v>0</v>
      </c>
      <c r="AM99" s="302">
        <f t="shared" si="142"/>
        <v>0</v>
      </c>
      <c r="AN99" s="300">
        <f t="shared" si="111"/>
        <v>0</v>
      </c>
      <c r="AO99" s="301">
        <f t="shared" si="143"/>
        <v>0</v>
      </c>
      <c r="AP99" s="301">
        <f t="shared" si="144"/>
        <v>0</v>
      </c>
      <c r="AQ99" s="302">
        <f t="shared" si="145"/>
        <v>0</v>
      </c>
      <c r="AR99" s="300">
        <f t="shared" si="112"/>
        <v>0</v>
      </c>
      <c r="AS99" s="301">
        <f t="shared" si="146"/>
        <v>0</v>
      </c>
      <c r="AT99" s="301">
        <f t="shared" si="147"/>
        <v>0</v>
      </c>
      <c r="AU99" s="302">
        <f t="shared" si="148"/>
        <v>0</v>
      </c>
      <c r="AV99" s="300">
        <f t="shared" si="113"/>
        <v>0</v>
      </c>
      <c r="AW99" s="301">
        <f t="shared" si="149"/>
        <v>0</v>
      </c>
      <c r="AX99" s="301">
        <f t="shared" si="150"/>
        <v>0</v>
      </c>
      <c r="AY99" s="302">
        <f t="shared" si="151"/>
        <v>0</v>
      </c>
      <c r="AZ99" s="300">
        <f t="shared" si="114"/>
        <v>0</v>
      </c>
      <c r="BA99" s="301">
        <f t="shared" si="152"/>
        <v>0</v>
      </c>
      <c r="BB99" s="301">
        <f t="shared" si="153"/>
        <v>0</v>
      </c>
      <c r="BC99" s="302">
        <f t="shared" si="154"/>
        <v>0</v>
      </c>
      <c r="BE99" s="303">
        <f t="shared" si="100"/>
        <v>0</v>
      </c>
      <c r="BF99" s="304">
        <f t="shared" si="115"/>
        <v>0</v>
      </c>
      <c r="BG99" s="304">
        <f t="shared" si="101"/>
        <v>0</v>
      </c>
    </row>
    <row r="100" spans="1:59" ht="13.9" hidden="1" customHeight="1" x14ac:dyDescent="0.25">
      <c r="A100" s="245" t="str">
        <f t="shared" ref="A100:D100" si="172">IF(A31=0, "", A31)</f>
        <v/>
      </c>
      <c r="B100" s="246" t="str">
        <f t="shared" si="172"/>
        <v/>
      </c>
      <c r="C100" s="245" t="str">
        <f t="shared" si="172"/>
        <v/>
      </c>
      <c r="D100" s="245" t="str">
        <f t="shared" si="172"/>
        <v/>
      </c>
      <c r="E100" s="296">
        <f t="shared" si="160"/>
        <v>0</v>
      </c>
      <c r="F100" s="296">
        <f t="shared" si="117"/>
        <v>0</v>
      </c>
      <c r="G100" s="297">
        <f t="shared" si="118"/>
        <v>0</v>
      </c>
      <c r="H100" s="298">
        <f t="shared" si="103"/>
        <v>0</v>
      </c>
      <c r="I100" s="296">
        <f t="shared" si="119"/>
        <v>0</v>
      </c>
      <c r="J100" s="296">
        <f t="shared" si="120"/>
        <v>0</v>
      </c>
      <c r="K100" s="299">
        <f t="shared" si="121"/>
        <v>0</v>
      </c>
      <c r="L100" s="300">
        <f t="shared" si="104"/>
        <v>0</v>
      </c>
      <c r="M100" s="301">
        <f t="shared" si="122"/>
        <v>0</v>
      </c>
      <c r="N100" s="301">
        <f t="shared" si="123"/>
        <v>0</v>
      </c>
      <c r="O100" s="301">
        <f t="shared" si="124"/>
        <v>0</v>
      </c>
      <c r="P100" s="300">
        <f t="shared" si="105"/>
        <v>0</v>
      </c>
      <c r="Q100" s="301">
        <f t="shared" si="125"/>
        <v>0</v>
      </c>
      <c r="R100" s="301">
        <f t="shared" si="126"/>
        <v>0</v>
      </c>
      <c r="S100" s="301">
        <f t="shared" si="127"/>
        <v>0</v>
      </c>
      <c r="T100" s="300">
        <f t="shared" si="106"/>
        <v>0</v>
      </c>
      <c r="U100" s="301">
        <f t="shared" si="128"/>
        <v>0</v>
      </c>
      <c r="V100" s="301">
        <f t="shared" si="129"/>
        <v>0</v>
      </c>
      <c r="W100" s="301">
        <f t="shared" si="130"/>
        <v>0</v>
      </c>
      <c r="X100" s="300">
        <f t="shared" si="107"/>
        <v>0</v>
      </c>
      <c r="Y100" s="301">
        <f t="shared" si="131"/>
        <v>0</v>
      </c>
      <c r="Z100" s="301">
        <f t="shared" si="132"/>
        <v>0</v>
      </c>
      <c r="AA100" s="301">
        <f t="shared" si="133"/>
        <v>0</v>
      </c>
      <c r="AB100" s="300">
        <f t="shared" si="108"/>
        <v>0</v>
      </c>
      <c r="AC100" s="301">
        <f t="shared" si="134"/>
        <v>0</v>
      </c>
      <c r="AD100" s="301">
        <f t="shared" si="135"/>
        <v>0</v>
      </c>
      <c r="AE100" s="301">
        <f t="shared" si="136"/>
        <v>0</v>
      </c>
      <c r="AF100" s="300">
        <f t="shared" si="109"/>
        <v>0</v>
      </c>
      <c r="AG100" s="301">
        <f t="shared" si="137"/>
        <v>0</v>
      </c>
      <c r="AH100" s="301">
        <f t="shared" si="138"/>
        <v>0</v>
      </c>
      <c r="AI100" s="302">
        <f t="shared" si="139"/>
        <v>0</v>
      </c>
      <c r="AJ100" s="300">
        <f t="shared" si="110"/>
        <v>0</v>
      </c>
      <c r="AK100" s="301">
        <f t="shared" si="140"/>
        <v>0</v>
      </c>
      <c r="AL100" s="301">
        <f t="shared" si="141"/>
        <v>0</v>
      </c>
      <c r="AM100" s="302">
        <f t="shared" si="142"/>
        <v>0</v>
      </c>
      <c r="AN100" s="300">
        <f t="shared" si="111"/>
        <v>0</v>
      </c>
      <c r="AO100" s="301">
        <f t="shared" si="143"/>
        <v>0</v>
      </c>
      <c r="AP100" s="301">
        <f t="shared" si="144"/>
        <v>0</v>
      </c>
      <c r="AQ100" s="302">
        <f t="shared" si="145"/>
        <v>0</v>
      </c>
      <c r="AR100" s="300">
        <f t="shared" si="112"/>
        <v>0</v>
      </c>
      <c r="AS100" s="301">
        <f t="shared" si="146"/>
        <v>0</v>
      </c>
      <c r="AT100" s="301">
        <f t="shared" si="147"/>
        <v>0</v>
      </c>
      <c r="AU100" s="302">
        <f t="shared" si="148"/>
        <v>0</v>
      </c>
      <c r="AV100" s="300">
        <f t="shared" si="113"/>
        <v>0</v>
      </c>
      <c r="AW100" s="301">
        <f t="shared" si="149"/>
        <v>0</v>
      </c>
      <c r="AX100" s="301">
        <f t="shared" si="150"/>
        <v>0</v>
      </c>
      <c r="AY100" s="302">
        <f t="shared" si="151"/>
        <v>0</v>
      </c>
      <c r="AZ100" s="300">
        <f t="shared" si="114"/>
        <v>0</v>
      </c>
      <c r="BA100" s="301">
        <f t="shared" si="152"/>
        <v>0</v>
      </c>
      <c r="BB100" s="301">
        <f t="shared" si="153"/>
        <v>0</v>
      </c>
      <c r="BC100" s="302">
        <f t="shared" si="154"/>
        <v>0</v>
      </c>
      <c r="BE100" s="303">
        <f t="shared" si="100"/>
        <v>0</v>
      </c>
      <c r="BF100" s="304">
        <f t="shared" si="115"/>
        <v>0</v>
      </c>
      <c r="BG100" s="304">
        <f t="shared" si="101"/>
        <v>0</v>
      </c>
    </row>
    <row r="101" spans="1:59" ht="13.9" hidden="1" customHeight="1" x14ac:dyDescent="0.25">
      <c r="A101" s="245" t="str">
        <f t="shared" ref="A101:D101" si="173">IF(A32=0, "", A32)</f>
        <v/>
      </c>
      <c r="B101" s="246" t="str">
        <f t="shared" si="173"/>
        <v/>
      </c>
      <c r="C101" s="245" t="str">
        <f t="shared" si="173"/>
        <v/>
      </c>
      <c r="D101" s="245" t="str">
        <f t="shared" si="173"/>
        <v/>
      </c>
      <c r="E101" s="296">
        <f t="shared" si="160"/>
        <v>0</v>
      </c>
      <c r="F101" s="296">
        <f t="shared" si="117"/>
        <v>0</v>
      </c>
      <c r="G101" s="297">
        <f>IF(C101="",0,IF(C101="01-60", $I$5, IF(C101="01-70",$I$3,IF(C101="01-10", $I$6, IF(C101="01-80", $I$7)))))</f>
        <v>0</v>
      </c>
      <c r="H101" s="298">
        <f t="shared" si="103"/>
        <v>0</v>
      </c>
      <c r="I101" s="296">
        <f t="shared" si="119"/>
        <v>0</v>
      </c>
      <c r="J101" s="296">
        <f t="shared" si="120"/>
        <v>0</v>
      </c>
      <c r="K101" s="299">
        <f t="shared" si="121"/>
        <v>0</v>
      </c>
      <c r="L101" s="300">
        <f t="shared" si="104"/>
        <v>0</v>
      </c>
      <c r="M101" s="301">
        <f t="shared" si="122"/>
        <v>0</v>
      </c>
      <c r="N101" s="301">
        <f t="shared" si="123"/>
        <v>0</v>
      </c>
      <c r="O101" s="301">
        <f t="shared" si="124"/>
        <v>0</v>
      </c>
      <c r="P101" s="300">
        <f t="shared" si="105"/>
        <v>0</v>
      </c>
      <c r="Q101" s="301">
        <f t="shared" si="125"/>
        <v>0</v>
      </c>
      <c r="R101" s="301">
        <f t="shared" si="126"/>
        <v>0</v>
      </c>
      <c r="S101" s="301">
        <f t="shared" si="127"/>
        <v>0</v>
      </c>
      <c r="T101" s="300">
        <f t="shared" si="106"/>
        <v>0</v>
      </c>
      <c r="U101" s="301">
        <f t="shared" si="128"/>
        <v>0</v>
      </c>
      <c r="V101" s="301">
        <f t="shared" si="129"/>
        <v>0</v>
      </c>
      <c r="W101" s="301">
        <f t="shared" si="130"/>
        <v>0</v>
      </c>
      <c r="X101" s="300">
        <f t="shared" si="107"/>
        <v>0</v>
      </c>
      <c r="Y101" s="301">
        <f t="shared" si="131"/>
        <v>0</v>
      </c>
      <c r="Z101" s="301">
        <f t="shared" si="132"/>
        <v>0</v>
      </c>
      <c r="AA101" s="301">
        <f t="shared" si="133"/>
        <v>0</v>
      </c>
      <c r="AB101" s="300">
        <f t="shared" si="108"/>
        <v>0</v>
      </c>
      <c r="AC101" s="301">
        <f t="shared" si="134"/>
        <v>0</v>
      </c>
      <c r="AD101" s="301">
        <f t="shared" si="135"/>
        <v>0</v>
      </c>
      <c r="AE101" s="301">
        <f t="shared" si="136"/>
        <v>0</v>
      </c>
      <c r="AF101" s="300">
        <f t="shared" si="109"/>
        <v>0</v>
      </c>
      <c r="AG101" s="301">
        <f t="shared" si="137"/>
        <v>0</v>
      </c>
      <c r="AH101" s="301">
        <f t="shared" si="138"/>
        <v>0</v>
      </c>
      <c r="AI101" s="302">
        <f t="shared" si="139"/>
        <v>0</v>
      </c>
      <c r="AJ101" s="300">
        <f t="shared" si="110"/>
        <v>0</v>
      </c>
      <c r="AK101" s="301">
        <f t="shared" si="140"/>
        <v>0</v>
      </c>
      <c r="AL101" s="301">
        <f t="shared" si="141"/>
        <v>0</v>
      </c>
      <c r="AM101" s="302">
        <f t="shared" si="142"/>
        <v>0</v>
      </c>
      <c r="AN101" s="300">
        <f t="shared" si="111"/>
        <v>0</v>
      </c>
      <c r="AO101" s="301">
        <f t="shared" si="143"/>
        <v>0</v>
      </c>
      <c r="AP101" s="301">
        <f t="shared" si="144"/>
        <v>0</v>
      </c>
      <c r="AQ101" s="302">
        <f t="shared" si="145"/>
        <v>0</v>
      </c>
      <c r="AR101" s="300">
        <f t="shared" si="112"/>
        <v>0</v>
      </c>
      <c r="AS101" s="301">
        <f t="shared" si="146"/>
        <v>0</v>
      </c>
      <c r="AT101" s="301">
        <f t="shared" si="147"/>
        <v>0</v>
      </c>
      <c r="AU101" s="302">
        <f t="shared" si="148"/>
        <v>0</v>
      </c>
      <c r="AV101" s="300">
        <f t="shared" si="113"/>
        <v>0</v>
      </c>
      <c r="AW101" s="301">
        <f t="shared" si="149"/>
        <v>0</v>
      </c>
      <c r="AX101" s="301">
        <f t="shared" si="150"/>
        <v>0</v>
      </c>
      <c r="AY101" s="302">
        <f t="shared" si="151"/>
        <v>0</v>
      </c>
      <c r="AZ101" s="300">
        <f t="shared" si="114"/>
        <v>0</v>
      </c>
      <c r="BA101" s="301">
        <f t="shared" si="152"/>
        <v>0</v>
      </c>
      <c r="BB101" s="301">
        <f t="shared" si="153"/>
        <v>0</v>
      </c>
      <c r="BC101" s="302">
        <f t="shared" si="154"/>
        <v>0</v>
      </c>
      <c r="BE101" s="303">
        <f t="shared" si="100"/>
        <v>0</v>
      </c>
      <c r="BF101" s="304">
        <f t="shared" si="115"/>
        <v>0</v>
      </c>
      <c r="BG101" s="304">
        <f t="shared" si="101"/>
        <v>0</v>
      </c>
    </row>
    <row r="102" spans="1:59" ht="13.9" hidden="1" customHeight="1" x14ac:dyDescent="0.25">
      <c r="A102" s="245" t="str">
        <f t="shared" ref="A102:D102" si="174">IF(A33=0, "", A33)</f>
        <v/>
      </c>
      <c r="B102" s="246" t="str">
        <f t="shared" si="174"/>
        <v/>
      </c>
      <c r="C102" s="245" t="str">
        <f t="shared" si="174"/>
        <v/>
      </c>
      <c r="D102" s="245" t="str">
        <f t="shared" si="174"/>
        <v/>
      </c>
      <c r="E102" s="296">
        <f t="shared" si="160"/>
        <v>0</v>
      </c>
      <c r="F102" s="296">
        <f t="shared" si="117"/>
        <v>0</v>
      </c>
      <c r="G102" s="297">
        <f t="shared" si="118"/>
        <v>0</v>
      </c>
      <c r="H102" s="298">
        <f t="shared" si="103"/>
        <v>0</v>
      </c>
      <c r="I102" s="296">
        <f t="shared" si="119"/>
        <v>0</v>
      </c>
      <c r="J102" s="296">
        <f t="shared" si="120"/>
        <v>0</v>
      </c>
      <c r="K102" s="299">
        <f t="shared" si="121"/>
        <v>0</v>
      </c>
      <c r="L102" s="300">
        <f t="shared" si="104"/>
        <v>0</v>
      </c>
      <c r="M102" s="301">
        <f t="shared" si="122"/>
        <v>0</v>
      </c>
      <c r="N102" s="301">
        <f t="shared" si="123"/>
        <v>0</v>
      </c>
      <c r="O102" s="301">
        <f t="shared" si="124"/>
        <v>0</v>
      </c>
      <c r="P102" s="300">
        <f t="shared" si="105"/>
        <v>0</v>
      </c>
      <c r="Q102" s="301">
        <f t="shared" si="125"/>
        <v>0</v>
      </c>
      <c r="R102" s="301">
        <f t="shared" si="126"/>
        <v>0</v>
      </c>
      <c r="S102" s="301">
        <f t="shared" si="127"/>
        <v>0</v>
      </c>
      <c r="T102" s="300">
        <f t="shared" si="106"/>
        <v>0</v>
      </c>
      <c r="U102" s="301">
        <f t="shared" si="128"/>
        <v>0</v>
      </c>
      <c r="V102" s="301">
        <f t="shared" si="129"/>
        <v>0</v>
      </c>
      <c r="W102" s="301">
        <f t="shared" si="130"/>
        <v>0</v>
      </c>
      <c r="X102" s="300">
        <f t="shared" si="107"/>
        <v>0</v>
      </c>
      <c r="Y102" s="301">
        <f t="shared" si="131"/>
        <v>0</v>
      </c>
      <c r="Z102" s="301">
        <f t="shared" si="132"/>
        <v>0</v>
      </c>
      <c r="AA102" s="301">
        <f t="shared" si="133"/>
        <v>0</v>
      </c>
      <c r="AB102" s="300">
        <f t="shared" si="108"/>
        <v>0</v>
      </c>
      <c r="AC102" s="301">
        <f t="shared" si="134"/>
        <v>0</v>
      </c>
      <c r="AD102" s="301">
        <f t="shared" si="135"/>
        <v>0</v>
      </c>
      <c r="AE102" s="301">
        <f t="shared" si="136"/>
        <v>0</v>
      </c>
      <c r="AF102" s="300">
        <f t="shared" si="109"/>
        <v>0</v>
      </c>
      <c r="AG102" s="301">
        <f t="shared" si="137"/>
        <v>0</v>
      </c>
      <c r="AH102" s="301">
        <f t="shared" si="138"/>
        <v>0</v>
      </c>
      <c r="AI102" s="302">
        <f t="shared" si="139"/>
        <v>0</v>
      </c>
      <c r="AJ102" s="300">
        <f t="shared" si="110"/>
        <v>0</v>
      </c>
      <c r="AK102" s="301">
        <f t="shared" si="140"/>
        <v>0</v>
      </c>
      <c r="AL102" s="301">
        <f t="shared" si="141"/>
        <v>0</v>
      </c>
      <c r="AM102" s="302">
        <f t="shared" si="142"/>
        <v>0</v>
      </c>
      <c r="AN102" s="300">
        <f t="shared" si="111"/>
        <v>0</v>
      </c>
      <c r="AO102" s="301">
        <f t="shared" si="143"/>
        <v>0</v>
      </c>
      <c r="AP102" s="301">
        <f t="shared" si="144"/>
        <v>0</v>
      </c>
      <c r="AQ102" s="302">
        <f t="shared" si="145"/>
        <v>0</v>
      </c>
      <c r="AR102" s="300">
        <f t="shared" si="112"/>
        <v>0</v>
      </c>
      <c r="AS102" s="301">
        <f t="shared" si="146"/>
        <v>0</v>
      </c>
      <c r="AT102" s="301">
        <f t="shared" si="147"/>
        <v>0</v>
      </c>
      <c r="AU102" s="302">
        <f t="shared" si="148"/>
        <v>0</v>
      </c>
      <c r="AV102" s="300">
        <f t="shared" si="113"/>
        <v>0</v>
      </c>
      <c r="AW102" s="301">
        <f t="shared" si="149"/>
        <v>0</v>
      </c>
      <c r="AX102" s="301">
        <f t="shared" si="150"/>
        <v>0</v>
      </c>
      <c r="AY102" s="302">
        <f t="shared" si="151"/>
        <v>0</v>
      </c>
      <c r="AZ102" s="300">
        <f t="shared" si="114"/>
        <v>0</v>
      </c>
      <c r="BA102" s="301">
        <f t="shared" si="152"/>
        <v>0</v>
      </c>
      <c r="BB102" s="301">
        <f t="shared" si="153"/>
        <v>0</v>
      </c>
      <c r="BC102" s="302">
        <f t="shared" si="154"/>
        <v>0</v>
      </c>
      <c r="BE102" s="303">
        <f t="shared" si="100"/>
        <v>0</v>
      </c>
      <c r="BF102" s="304">
        <f t="shared" si="115"/>
        <v>0</v>
      </c>
      <c r="BG102" s="304">
        <f t="shared" si="101"/>
        <v>0</v>
      </c>
    </row>
    <row r="103" spans="1:59" ht="13.9" hidden="1" customHeight="1" x14ac:dyDescent="0.25">
      <c r="A103" s="245" t="str">
        <f t="shared" ref="A103:D103" si="175">IF(A34=0, "", A34)</f>
        <v/>
      </c>
      <c r="B103" s="246" t="str">
        <f t="shared" si="175"/>
        <v/>
      </c>
      <c r="C103" s="245" t="str">
        <f t="shared" si="175"/>
        <v/>
      </c>
      <c r="D103" s="245" t="str">
        <f t="shared" si="175"/>
        <v/>
      </c>
      <c r="E103" s="296">
        <f t="shared" si="160"/>
        <v>0</v>
      </c>
      <c r="F103" s="296">
        <f t="shared" si="117"/>
        <v>0</v>
      </c>
      <c r="G103" s="297">
        <f>IF(C103="",0,IF(C103="01-60", $I$5, IF(C103="01-70",$I$3,IF(C103="01-10", $I$6, IF(C103="01-80", $I$7)))))</f>
        <v>0</v>
      </c>
      <c r="H103" s="298">
        <f t="shared" si="103"/>
        <v>0</v>
      </c>
      <c r="I103" s="296">
        <f t="shared" si="119"/>
        <v>0</v>
      </c>
      <c r="J103" s="296">
        <f t="shared" si="120"/>
        <v>0</v>
      </c>
      <c r="K103" s="299">
        <f t="shared" si="121"/>
        <v>0</v>
      </c>
      <c r="L103" s="300">
        <f t="shared" si="104"/>
        <v>0</v>
      </c>
      <c r="M103" s="301">
        <f t="shared" si="122"/>
        <v>0</v>
      </c>
      <c r="N103" s="301">
        <f t="shared" si="123"/>
        <v>0</v>
      </c>
      <c r="O103" s="301">
        <f t="shared" si="124"/>
        <v>0</v>
      </c>
      <c r="P103" s="300">
        <f t="shared" si="105"/>
        <v>0</v>
      </c>
      <c r="Q103" s="301">
        <f t="shared" si="125"/>
        <v>0</v>
      </c>
      <c r="R103" s="301">
        <f t="shared" si="126"/>
        <v>0</v>
      </c>
      <c r="S103" s="301">
        <f t="shared" si="127"/>
        <v>0</v>
      </c>
      <c r="T103" s="300">
        <f t="shared" si="106"/>
        <v>0</v>
      </c>
      <c r="U103" s="301">
        <f t="shared" si="128"/>
        <v>0</v>
      </c>
      <c r="V103" s="301">
        <f t="shared" si="129"/>
        <v>0</v>
      </c>
      <c r="W103" s="301">
        <f t="shared" si="130"/>
        <v>0</v>
      </c>
      <c r="X103" s="300">
        <f t="shared" si="107"/>
        <v>0</v>
      </c>
      <c r="Y103" s="301">
        <f t="shared" si="131"/>
        <v>0</v>
      </c>
      <c r="Z103" s="301">
        <f t="shared" si="132"/>
        <v>0</v>
      </c>
      <c r="AA103" s="301">
        <f t="shared" si="133"/>
        <v>0</v>
      </c>
      <c r="AB103" s="300">
        <f t="shared" si="108"/>
        <v>0</v>
      </c>
      <c r="AC103" s="301">
        <f t="shared" si="134"/>
        <v>0</v>
      </c>
      <c r="AD103" s="301">
        <f t="shared" si="135"/>
        <v>0</v>
      </c>
      <c r="AE103" s="301">
        <f t="shared" si="136"/>
        <v>0</v>
      </c>
      <c r="AF103" s="300">
        <f t="shared" si="109"/>
        <v>0</v>
      </c>
      <c r="AG103" s="301">
        <f t="shared" si="137"/>
        <v>0</v>
      </c>
      <c r="AH103" s="301">
        <f t="shared" si="138"/>
        <v>0</v>
      </c>
      <c r="AI103" s="302">
        <f t="shared" si="139"/>
        <v>0</v>
      </c>
      <c r="AJ103" s="300">
        <f t="shared" si="110"/>
        <v>0</v>
      </c>
      <c r="AK103" s="301">
        <f t="shared" si="140"/>
        <v>0</v>
      </c>
      <c r="AL103" s="301">
        <f t="shared" si="141"/>
        <v>0</v>
      </c>
      <c r="AM103" s="302">
        <f t="shared" si="142"/>
        <v>0</v>
      </c>
      <c r="AN103" s="300">
        <f t="shared" si="111"/>
        <v>0</v>
      </c>
      <c r="AO103" s="301">
        <f t="shared" si="143"/>
        <v>0</v>
      </c>
      <c r="AP103" s="301">
        <f t="shared" si="144"/>
        <v>0</v>
      </c>
      <c r="AQ103" s="302">
        <f t="shared" si="145"/>
        <v>0</v>
      </c>
      <c r="AR103" s="300">
        <f t="shared" si="112"/>
        <v>0</v>
      </c>
      <c r="AS103" s="301">
        <f t="shared" si="146"/>
        <v>0</v>
      </c>
      <c r="AT103" s="301">
        <f t="shared" si="147"/>
        <v>0</v>
      </c>
      <c r="AU103" s="302">
        <f t="shared" si="148"/>
        <v>0</v>
      </c>
      <c r="AV103" s="300">
        <f t="shared" si="113"/>
        <v>0</v>
      </c>
      <c r="AW103" s="301">
        <f t="shared" si="149"/>
        <v>0</v>
      </c>
      <c r="AX103" s="301">
        <f t="shared" si="150"/>
        <v>0</v>
      </c>
      <c r="AY103" s="302">
        <f t="shared" si="151"/>
        <v>0</v>
      </c>
      <c r="AZ103" s="300">
        <f t="shared" si="114"/>
        <v>0</v>
      </c>
      <c r="BA103" s="301">
        <f t="shared" si="152"/>
        <v>0</v>
      </c>
      <c r="BB103" s="301">
        <f t="shared" si="153"/>
        <v>0</v>
      </c>
      <c r="BC103" s="302">
        <f t="shared" si="154"/>
        <v>0</v>
      </c>
      <c r="BE103" s="303">
        <f t="shared" si="100"/>
        <v>0</v>
      </c>
      <c r="BF103" s="304">
        <f t="shared" si="115"/>
        <v>0</v>
      </c>
      <c r="BG103" s="304">
        <f t="shared" si="101"/>
        <v>0</v>
      </c>
    </row>
    <row r="104" spans="1:59" ht="13.9" hidden="1" customHeight="1" x14ac:dyDescent="0.25">
      <c r="A104" s="245" t="str">
        <f t="shared" ref="A104:D104" si="176">IF(A35=0, "", A35)</f>
        <v/>
      </c>
      <c r="B104" s="246" t="str">
        <f t="shared" si="176"/>
        <v/>
      </c>
      <c r="C104" s="245" t="str">
        <f t="shared" si="176"/>
        <v/>
      </c>
      <c r="D104" s="245" t="str">
        <f t="shared" si="176"/>
        <v/>
      </c>
      <c r="E104" s="296">
        <f t="shared" si="160"/>
        <v>0</v>
      </c>
      <c r="F104" s="296">
        <f t="shared" si="117"/>
        <v>0</v>
      </c>
      <c r="G104" s="297">
        <f t="shared" si="118"/>
        <v>0</v>
      </c>
      <c r="H104" s="298">
        <f t="shared" si="103"/>
        <v>0</v>
      </c>
      <c r="I104" s="296">
        <f t="shared" si="119"/>
        <v>0</v>
      </c>
      <c r="J104" s="296">
        <f t="shared" si="120"/>
        <v>0</v>
      </c>
      <c r="K104" s="299">
        <f t="shared" si="121"/>
        <v>0</v>
      </c>
      <c r="L104" s="300">
        <f t="shared" si="104"/>
        <v>0</v>
      </c>
      <c r="M104" s="301">
        <f t="shared" si="122"/>
        <v>0</v>
      </c>
      <c r="N104" s="301">
        <f t="shared" si="123"/>
        <v>0</v>
      </c>
      <c r="O104" s="301">
        <f t="shared" si="124"/>
        <v>0</v>
      </c>
      <c r="P104" s="300">
        <f t="shared" si="105"/>
        <v>0</v>
      </c>
      <c r="Q104" s="301">
        <f t="shared" si="125"/>
        <v>0</v>
      </c>
      <c r="R104" s="301">
        <f t="shared" si="126"/>
        <v>0</v>
      </c>
      <c r="S104" s="301">
        <f t="shared" si="127"/>
        <v>0</v>
      </c>
      <c r="T104" s="300">
        <f t="shared" si="106"/>
        <v>0</v>
      </c>
      <c r="U104" s="301">
        <f t="shared" si="128"/>
        <v>0</v>
      </c>
      <c r="V104" s="301">
        <f t="shared" si="129"/>
        <v>0</v>
      </c>
      <c r="W104" s="301">
        <f t="shared" si="130"/>
        <v>0</v>
      </c>
      <c r="X104" s="300">
        <f t="shared" si="107"/>
        <v>0</v>
      </c>
      <c r="Y104" s="301">
        <f t="shared" si="131"/>
        <v>0</v>
      </c>
      <c r="Z104" s="301">
        <f t="shared" si="132"/>
        <v>0</v>
      </c>
      <c r="AA104" s="301">
        <f t="shared" si="133"/>
        <v>0</v>
      </c>
      <c r="AB104" s="300">
        <f t="shared" si="108"/>
        <v>0</v>
      </c>
      <c r="AC104" s="301">
        <f t="shared" si="134"/>
        <v>0</v>
      </c>
      <c r="AD104" s="301">
        <f t="shared" si="135"/>
        <v>0</v>
      </c>
      <c r="AE104" s="301">
        <f t="shared" si="136"/>
        <v>0</v>
      </c>
      <c r="AF104" s="300">
        <f t="shared" si="109"/>
        <v>0</v>
      </c>
      <c r="AG104" s="301">
        <f t="shared" si="137"/>
        <v>0</v>
      </c>
      <c r="AH104" s="301">
        <f t="shared" si="138"/>
        <v>0</v>
      </c>
      <c r="AI104" s="302">
        <f t="shared" si="139"/>
        <v>0</v>
      </c>
      <c r="AJ104" s="300">
        <f t="shared" si="110"/>
        <v>0</v>
      </c>
      <c r="AK104" s="301">
        <f t="shared" si="140"/>
        <v>0</v>
      </c>
      <c r="AL104" s="301">
        <f t="shared" si="141"/>
        <v>0</v>
      </c>
      <c r="AM104" s="302">
        <f t="shared" si="142"/>
        <v>0</v>
      </c>
      <c r="AN104" s="300">
        <f t="shared" si="111"/>
        <v>0</v>
      </c>
      <c r="AO104" s="301">
        <f t="shared" si="143"/>
        <v>0</v>
      </c>
      <c r="AP104" s="301">
        <f t="shared" si="144"/>
        <v>0</v>
      </c>
      <c r="AQ104" s="302">
        <f t="shared" si="145"/>
        <v>0</v>
      </c>
      <c r="AR104" s="300">
        <f t="shared" si="112"/>
        <v>0</v>
      </c>
      <c r="AS104" s="301">
        <f t="shared" si="146"/>
        <v>0</v>
      </c>
      <c r="AT104" s="301">
        <f t="shared" si="147"/>
        <v>0</v>
      </c>
      <c r="AU104" s="302">
        <f t="shared" si="148"/>
        <v>0</v>
      </c>
      <c r="AV104" s="300">
        <f t="shared" si="113"/>
        <v>0</v>
      </c>
      <c r="AW104" s="301">
        <f t="shared" si="149"/>
        <v>0</v>
      </c>
      <c r="AX104" s="301">
        <f t="shared" si="150"/>
        <v>0</v>
      </c>
      <c r="AY104" s="302">
        <f t="shared" si="151"/>
        <v>0</v>
      </c>
      <c r="AZ104" s="300">
        <f t="shared" si="114"/>
        <v>0</v>
      </c>
      <c r="BA104" s="301">
        <f t="shared" si="152"/>
        <v>0</v>
      </c>
      <c r="BB104" s="301">
        <f t="shared" si="153"/>
        <v>0</v>
      </c>
      <c r="BC104" s="302">
        <f t="shared" si="154"/>
        <v>0</v>
      </c>
      <c r="BE104" s="303">
        <f t="shared" si="100"/>
        <v>0</v>
      </c>
      <c r="BF104" s="304">
        <f t="shared" si="115"/>
        <v>0</v>
      </c>
      <c r="BG104" s="304">
        <f t="shared" si="101"/>
        <v>0</v>
      </c>
    </row>
    <row r="105" spans="1:59" ht="13.9" hidden="1" customHeight="1" x14ac:dyDescent="0.25">
      <c r="A105" s="245" t="str">
        <f t="shared" ref="A105:D105" si="177">IF(A36=0, "", A36)</f>
        <v/>
      </c>
      <c r="B105" s="246" t="str">
        <f t="shared" si="177"/>
        <v/>
      </c>
      <c r="C105" s="245" t="str">
        <f t="shared" si="177"/>
        <v/>
      </c>
      <c r="D105" s="245" t="str">
        <f t="shared" si="177"/>
        <v/>
      </c>
      <c r="E105" s="296">
        <f t="shared" si="160"/>
        <v>0</v>
      </c>
      <c r="F105" s="296">
        <f t="shared" si="117"/>
        <v>0</v>
      </c>
      <c r="G105" s="297">
        <f>IF(C105="",0,IF(C105="01-60", $I$5, IF(C105="01-70",$I$3,IF(C105="01-10", $I$6, IF(C105="01-80", $I$7)))))</f>
        <v>0</v>
      </c>
      <c r="H105" s="298">
        <f t="shared" si="103"/>
        <v>0</v>
      </c>
      <c r="I105" s="296">
        <f t="shared" si="119"/>
        <v>0</v>
      </c>
      <c r="J105" s="296">
        <f t="shared" si="120"/>
        <v>0</v>
      </c>
      <c r="K105" s="299">
        <f t="shared" si="121"/>
        <v>0</v>
      </c>
      <c r="L105" s="300">
        <f t="shared" si="104"/>
        <v>0</v>
      </c>
      <c r="M105" s="301">
        <f t="shared" si="122"/>
        <v>0</v>
      </c>
      <c r="N105" s="301">
        <f t="shared" si="123"/>
        <v>0</v>
      </c>
      <c r="O105" s="301">
        <f t="shared" si="124"/>
        <v>0</v>
      </c>
      <c r="P105" s="300">
        <f t="shared" si="105"/>
        <v>0</v>
      </c>
      <c r="Q105" s="301">
        <f t="shared" si="125"/>
        <v>0</v>
      </c>
      <c r="R105" s="301">
        <f t="shared" si="126"/>
        <v>0</v>
      </c>
      <c r="S105" s="301">
        <f t="shared" si="127"/>
        <v>0</v>
      </c>
      <c r="T105" s="300">
        <f t="shared" si="106"/>
        <v>0</v>
      </c>
      <c r="U105" s="301">
        <f t="shared" si="128"/>
        <v>0</v>
      </c>
      <c r="V105" s="301">
        <f t="shared" si="129"/>
        <v>0</v>
      </c>
      <c r="W105" s="301">
        <f t="shared" si="130"/>
        <v>0</v>
      </c>
      <c r="X105" s="300">
        <f t="shared" si="107"/>
        <v>0</v>
      </c>
      <c r="Y105" s="301">
        <f t="shared" si="131"/>
        <v>0</v>
      </c>
      <c r="Z105" s="301">
        <f t="shared" si="132"/>
        <v>0</v>
      </c>
      <c r="AA105" s="301">
        <f t="shared" si="133"/>
        <v>0</v>
      </c>
      <c r="AB105" s="300">
        <f t="shared" si="108"/>
        <v>0</v>
      </c>
      <c r="AC105" s="301">
        <f t="shared" si="134"/>
        <v>0</v>
      </c>
      <c r="AD105" s="301">
        <f t="shared" si="135"/>
        <v>0</v>
      </c>
      <c r="AE105" s="301">
        <f t="shared" si="136"/>
        <v>0</v>
      </c>
      <c r="AF105" s="300">
        <f t="shared" si="109"/>
        <v>0</v>
      </c>
      <c r="AG105" s="301">
        <f t="shared" si="137"/>
        <v>0</v>
      </c>
      <c r="AH105" s="301">
        <f t="shared" si="138"/>
        <v>0</v>
      </c>
      <c r="AI105" s="302">
        <f t="shared" si="139"/>
        <v>0</v>
      </c>
      <c r="AJ105" s="300">
        <f t="shared" si="110"/>
        <v>0</v>
      </c>
      <c r="AK105" s="301">
        <f t="shared" si="140"/>
        <v>0</v>
      </c>
      <c r="AL105" s="301">
        <f t="shared" si="141"/>
        <v>0</v>
      </c>
      <c r="AM105" s="302">
        <f t="shared" si="142"/>
        <v>0</v>
      </c>
      <c r="AN105" s="300">
        <f t="shared" si="111"/>
        <v>0</v>
      </c>
      <c r="AO105" s="301">
        <f t="shared" si="143"/>
        <v>0</v>
      </c>
      <c r="AP105" s="301">
        <f t="shared" si="144"/>
        <v>0</v>
      </c>
      <c r="AQ105" s="302">
        <f t="shared" si="145"/>
        <v>0</v>
      </c>
      <c r="AR105" s="300">
        <f t="shared" si="112"/>
        <v>0</v>
      </c>
      <c r="AS105" s="301">
        <f t="shared" si="146"/>
        <v>0</v>
      </c>
      <c r="AT105" s="301">
        <f t="shared" si="147"/>
        <v>0</v>
      </c>
      <c r="AU105" s="302">
        <f t="shared" si="148"/>
        <v>0</v>
      </c>
      <c r="AV105" s="300">
        <f t="shared" si="113"/>
        <v>0</v>
      </c>
      <c r="AW105" s="301">
        <f t="shared" si="149"/>
        <v>0</v>
      </c>
      <c r="AX105" s="301">
        <f t="shared" si="150"/>
        <v>0</v>
      </c>
      <c r="AY105" s="302">
        <f t="shared" si="151"/>
        <v>0</v>
      </c>
      <c r="AZ105" s="300">
        <f t="shared" si="114"/>
        <v>0</v>
      </c>
      <c r="BA105" s="301">
        <f t="shared" si="152"/>
        <v>0</v>
      </c>
      <c r="BB105" s="301">
        <f t="shared" si="153"/>
        <v>0</v>
      </c>
      <c r="BC105" s="302">
        <f t="shared" si="154"/>
        <v>0</v>
      </c>
      <c r="BE105" s="303">
        <f t="shared" si="100"/>
        <v>0</v>
      </c>
      <c r="BF105" s="304">
        <f t="shared" si="115"/>
        <v>0</v>
      </c>
      <c r="BG105" s="304">
        <f t="shared" si="101"/>
        <v>0</v>
      </c>
    </row>
    <row r="106" spans="1:59" ht="13.9" hidden="1" customHeight="1" x14ac:dyDescent="0.25">
      <c r="A106" s="245" t="str">
        <f t="shared" ref="A106:D106" si="178">IF(A37=0, "", A37)</f>
        <v/>
      </c>
      <c r="B106" s="246" t="str">
        <f t="shared" si="178"/>
        <v/>
      </c>
      <c r="C106" s="245" t="str">
        <f t="shared" si="178"/>
        <v/>
      </c>
      <c r="D106" s="245" t="str">
        <f t="shared" si="178"/>
        <v/>
      </c>
      <c r="E106" s="296">
        <f t="shared" si="160"/>
        <v>0</v>
      </c>
      <c r="F106" s="296">
        <f t="shared" si="117"/>
        <v>0</v>
      </c>
      <c r="G106" s="297">
        <f t="shared" si="118"/>
        <v>0</v>
      </c>
      <c r="H106" s="298">
        <f t="shared" si="103"/>
        <v>0</v>
      </c>
      <c r="I106" s="296">
        <f t="shared" si="119"/>
        <v>0</v>
      </c>
      <c r="J106" s="296">
        <f t="shared" si="120"/>
        <v>0</v>
      </c>
      <c r="K106" s="299">
        <f t="shared" si="121"/>
        <v>0</v>
      </c>
      <c r="L106" s="300">
        <f t="shared" si="104"/>
        <v>0</v>
      </c>
      <c r="M106" s="301">
        <f t="shared" si="122"/>
        <v>0</v>
      </c>
      <c r="N106" s="301">
        <f t="shared" si="123"/>
        <v>0</v>
      </c>
      <c r="O106" s="301">
        <f t="shared" si="124"/>
        <v>0</v>
      </c>
      <c r="P106" s="300">
        <f t="shared" si="105"/>
        <v>0</v>
      </c>
      <c r="Q106" s="301">
        <f t="shared" si="125"/>
        <v>0</v>
      </c>
      <c r="R106" s="301">
        <f t="shared" si="126"/>
        <v>0</v>
      </c>
      <c r="S106" s="301">
        <f t="shared" si="127"/>
        <v>0</v>
      </c>
      <c r="T106" s="300">
        <f t="shared" si="106"/>
        <v>0</v>
      </c>
      <c r="U106" s="301">
        <f t="shared" si="128"/>
        <v>0</v>
      </c>
      <c r="V106" s="301">
        <f t="shared" si="129"/>
        <v>0</v>
      </c>
      <c r="W106" s="301">
        <f t="shared" si="130"/>
        <v>0</v>
      </c>
      <c r="X106" s="300">
        <f t="shared" si="107"/>
        <v>0</v>
      </c>
      <c r="Y106" s="301">
        <f t="shared" si="131"/>
        <v>0</v>
      </c>
      <c r="Z106" s="301">
        <f t="shared" si="132"/>
        <v>0</v>
      </c>
      <c r="AA106" s="301">
        <f t="shared" si="133"/>
        <v>0</v>
      </c>
      <c r="AB106" s="300">
        <f t="shared" si="108"/>
        <v>0</v>
      </c>
      <c r="AC106" s="301">
        <f t="shared" si="134"/>
        <v>0</v>
      </c>
      <c r="AD106" s="301">
        <f t="shared" si="135"/>
        <v>0</v>
      </c>
      <c r="AE106" s="301">
        <f t="shared" si="136"/>
        <v>0</v>
      </c>
      <c r="AF106" s="300">
        <f t="shared" si="109"/>
        <v>0</v>
      </c>
      <c r="AG106" s="301">
        <f t="shared" si="137"/>
        <v>0</v>
      </c>
      <c r="AH106" s="301">
        <f t="shared" si="138"/>
        <v>0</v>
      </c>
      <c r="AI106" s="302">
        <f t="shared" si="139"/>
        <v>0</v>
      </c>
      <c r="AJ106" s="300">
        <f t="shared" si="110"/>
        <v>0</v>
      </c>
      <c r="AK106" s="301">
        <f t="shared" si="140"/>
        <v>0</v>
      </c>
      <c r="AL106" s="301">
        <f t="shared" si="141"/>
        <v>0</v>
      </c>
      <c r="AM106" s="302">
        <f t="shared" si="142"/>
        <v>0</v>
      </c>
      <c r="AN106" s="300">
        <f t="shared" si="111"/>
        <v>0</v>
      </c>
      <c r="AO106" s="301">
        <f t="shared" si="143"/>
        <v>0</v>
      </c>
      <c r="AP106" s="301">
        <f t="shared" si="144"/>
        <v>0</v>
      </c>
      <c r="AQ106" s="302">
        <f t="shared" si="145"/>
        <v>0</v>
      </c>
      <c r="AR106" s="300">
        <f t="shared" si="112"/>
        <v>0</v>
      </c>
      <c r="AS106" s="301">
        <f t="shared" si="146"/>
        <v>0</v>
      </c>
      <c r="AT106" s="301">
        <f t="shared" si="147"/>
        <v>0</v>
      </c>
      <c r="AU106" s="302">
        <f t="shared" si="148"/>
        <v>0</v>
      </c>
      <c r="AV106" s="300">
        <f t="shared" si="113"/>
        <v>0</v>
      </c>
      <c r="AW106" s="301">
        <f t="shared" si="149"/>
        <v>0</v>
      </c>
      <c r="AX106" s="301">
        <f t="shared" si="150"/>
        <v>0</v>
      </c>
      <c r="AY106" s="302">
        <f t="shared" si="151"/>
        <v>0</v>
      </c>
      <c r="AZ106" s="300">
        <f t="shared" si="114"/>
        <v>0</v>
      </c>
      <c r="BA106" s="301">
        <f t="shared" si="152"/>
        <v>0</v>
      </c>
      <c r="BB106" s="301">
        <f t="shared" si="153"/>
        <v>0</v>
      </c>
      <c r="BC106" s="302">
        <f t="shared" si="154"/>
        <v>0</v>
      </c>
      <c r="BE106" s="303">
        <f t="shared" si="100"/>
        <v>0</v>
      </c>
      <c r="BF106" s="304">
        <f t="shared" si="115"/>
        <v>0</v>
      </c>
      <c r="BG106" s="304">
        <f t="shared" si="101"/>
        <v>0</v>
      </c>
    </row>
    <row r="107" spans="1:59" ht="13.9" hidden="1" customHeight="1" x14ac:dyDescent="0.25">
      <c r="A107" s="245" t="str">
        <f t="shared" ref="A107:D107" si="179">IF(A38=0, "", A38)</f>
        <v/>
      </c>
      <c r="B107" s="246" t="str">
        <f t="shared" si="179"/>
        <v/>
      </c>
      <c r="C107" s="245" t="str">
        <f t="shared" si="179"/>
        <v/>
      </c>
      <c r="D107" s="245" t="str">
        <f t="shared" si="179"/>
        <v/>
      </c>
      <c r="E107" s="296">
        <f t="shared" si="160"/>
        <v>0</v>
      </c>
      <c r="F107" s="296">
        <f t="shared" si="117"/>
        <v>0</v>
      </c>
      <c r="G107" s="297">
        <f>IF(C107="",0,IF(C107="01-60", $I$5, IF(C107="01-70",$I$3,IF(C107="01-10", $I$6, IF(C107="01-80", $I$7)))))</f>
        <v>0</v>
      </c>
      <c r="H107" s="298">
        <f t="shared" si="103"/>
        <v>0</v>
      </c>
      <c r="I107" s="296">
        <f t="shared" si="119"/>
        <v>0</v>
      </c>
      <c r="J107" s="296">
        <f t="shared" si="120"/>
        <v>0</v>
      </c>
      <c r="K107" s="299">
        <f t="shared" si="121"/>
        <v>0</v>
      </c>
      <c r="L107" s="300">
        <f t="shared" si="104"/>
        <v>0</v>
      </c>
      <c r="M107" s="301">
        <f t="shared" si="122"/>
        <v>0</v>
      </c>
      <c r="N107" s="301">
        <f t="shared" si="123"/>
        <v>0</v>
      </c>
      <c r="O107" s="301">
        <f t="shared" si="124"/>
        <v>0</v>
      </c>
      <c r="P107" s="300">
        <f t="shared" si="105"/>
        <v>0</v>
      </c>
      <c r="Q107" s="301">
        <f t="shared" si="125"/>
        <v>0</v>
      </c>
      <c r="R107" s="301">
        <f t="shared" si="126"/>
        <v>0</v>
      </c>
      <c r="S107" s="301">
        <f t="shared" si="127"/>
        <v>0</v>
      </c>
      <c r="T107" s="300">
        <f t="shared" si="106"/>
        <v>0</v>
      </c>
      <c r="U107" s="301">
        <f t="shared" si="128"/>
        <v>0</v>
      </c>
      <c r="V107" s="301">
        <f t="shared" si="129"/>
        <v>0</v>
      </c>
      <c r="W107" s="301">
        <f t="shared" si="130"/>
        <v>0</v>
      </c>
      <c r="X107" s="300">
        <f t="shared" si="107"/>
        <v>0</v>
      </c>
      <c r="Y107" s="301">
        <f t="shared" si="131"/>
        <v>0</v>
      </c>
      <c r="Z107" s="301">
        <f t="shared" si="132"/>
        <v>0</v>
      </c>
      <c r="AA107" s="301">
        <f t="shared" si="133"/>
        <v>0</v>
      </c>
      <c r="AB107" s="300">
        <f t="shared" si="108"/>
        <v>0</v>
      </c>
      <c r="AC107" s="301">
        <f t="shared" si="134"/>
        <v>0</v>
      </c>
      <c r="AD107" s="301">
        <f t="shared" si="135"/>
        <v>0</v>
      </c>
      <c r="AE107" s="301">
        <f t="shared" si="136"/>
        <v>0</v>
      </c>
      <c r="AF107" s="300">
        <f t="shared" si="109"/>
        <v>0</v>
      </c>
      <c r="AG107" s="301">
        <f t="shared" si="137"/>
        <v>0</v>
      </c>
      <c r="AH107" s="301">
        <f t="shared" si="138"/>
        <v>0</v>
      </c>
      <c r="AI107" s="302">
        <f t="shared" si="139"/>
        <v>0</v>
      </c>
      <c r="AJ107" s="300">
        <f t="shared" si="110"/>
        <v>0</v>
      </c>
      <c r="AK107" s="301">
        <f t="shared" si="140"/>
        <v>0</v>
      </c>
      <c r="AL107" s="301">
        <f t="shared" si="141"/>
        <v>0</v>
      </c>
      <c r="AM107" s="302">
        <f t="shared" si="142"/>
        <v>0</v>
      </c>
      <c r="AN107" s="300">
        <f t="shared" si="111"/>
        <v>0</v>
      </c>
      <c r="AO107" s="301">
        <f t="shared" si="143"/>
        <v>0</v>
      </c>
      <c r="AP107" s="301">
        <f t="shared" si="144"/>
        <v>0</v>
      </c>
      <c r="AQ107" s="302">
        <f t="shared" si="145"/>
        <v>0</v>
      </c>
      <c r="AR107" s="300">
        <f t="shared" si="112"/>
        <v>0</v>
      </c>
      <c r="AS107" s="301">
        <f t="shared" si="146"/>
        <v>0</v>
      </c>
      <c r="AT107" s="301">
        <f t="shared" si="147"/>
        <v>0</v>
      </c>
      <c r="AU107" s="302">
        <f t="shared" si="148"/>
        <v>0</v>
      </c>
      <c r="AV107" s="300">
        <f t="shared" si="113"/>
        <v>0</v>
      </c>
      <c r="AW107" s="301">
        <f t="shared" si="149"/>
        <v>0</v>
      </c>
      <c r="AX107" s="301">
        <f t="shared" si="150"/>
        <v>0</v>
      </c>
      <c r="AY107" s="302">
        <f t="shared" si="151"/>
        <v>0</v>
      </c>
      <c r="AZ107" s="300">
        <f t="shared" si="114"/>
        <v>0</v>
      </c>
      <c r="BA107" s="301">
        <f t="shared" si="152"/>
        <v>0</v>
      </c>
      <c r="BB107" s="301">
        <f t="shared" si="153"/>
        <v>0</v>
      </c>
      <c r="BC107" s="302">
        <f t="shared" si="154"/>
        <v>0</v>
      </c>
      <c r="BE107" s="303">
        <f t="shared" si="100"/>
        <v>0</v>
      </c>
      <c r="BF107" s="304">
        <f t="shared" si="115"/>
        <v>0</v>
      </c>
      <c r="BG107" s="304">
        <f t="shared" si="101"/>
        <v>0</v>
      </c>
    </row>
    <row r="108" spans="1:59" ht="13.9" hidden="1" customHeight="1" x14ac:dyDescent="0.25">
      <c r="A108" s="245" t="str">
        <f t="shared" ref="A108:D108" si="180">IF(A39=0, "", A39)</f>
        <v/>
      </c>
      <c r="B108" s="246" t="str">
        <f t="shared" si="180"/>
        <v/>
      </c>
      <c r="C108" s="245" t="str">
        <f t="shared" si="180"/>
        <v/>
      </c>
      <c r="D108" s="245" t="str">
        <f t="shared" si="180"/>
        <v/>
      </c>
      <c r="E108" s="296">
        <f t="shared" si="160"/>
        <v>0</v>
      </c>
      <c r="F108" s="296">
        <f t="shared" si="117"/>
        <v>0</v>
      </c>
      <c r="G108" s="297">
        <f>IF(C108="",0,IF(C108="01-60", $I$5, IF(C108="01-70",$I$3,IF(C108="01-10", $I$6, IF(C108="01-80", $I$7)))))</f>
        <v>0</v>
      </c>
      <c r="H108" s="298">
        <f t="shared" si="103"/>
        <v>0</v>
      </c>
      <c r="I108" s="296">
        <f t="shared" si="119"/>
        <v>0</v>
      </c>
      <c r="J108" s="296">
        <f t="shared" si="120"/>
        <v>0</v>
      </c>
      <c r="K108" s="299">
        <f t="shared" si="121"/>
        <v>0</v>
      </c>
      <c r="L108" s="300">
        <f t="shared" si="104"/>
        <v>0</v>
      </c>
      <c r="M108" s="301">
        <f t="shared" si="122"/>
        <v>0</v>
      </c>
      <c r="N108" s="301">
        <f t="shared" si="123"/>
        <v>0</v>
      </c>
      <c r="O108" s="301">
        <f t="shared" si="124"/>
        <v>0</v>
      </c>
      <c r="P108" s="300">
        <f t="shared" si="105"/>
        <v>0</v>
      </c>
      <c r="Q108" s="301">
        <f t="shared" si="125"/>
        <v>0</v>
      </c>
      <c r="R108" s="301">
        <f t="shared" si="126"/>
        <v>0</v>
      </c>
      <c r="S108" s="301">
        <f t="shared" si="127"/>
        <v>0</v>
      </c>
      <c r="T108" s="300">
        <f t="shared" si="106"/>
        <v>0</v>
      </c>
      <c r="U108" s="301">
        <f t="shared" si="128"/>
        <v>0</v>
      </c>
      <c r="V108" s="301">
        <f t="shared" si="129"/>
        <v>0</v>
      </c>
      <c r="W108" s="301">
        <f t="shared" si="130"/>
        <v>0</v>
      </c>
      <c r="X108" s="300">
        <f t="shared" si="107"/>
        <v>0</v>
      </c>
      <c r="Y108" s="301">
        <f t="shared" si="131"/>
        <v>0</v>
      </c>
      <c r="Z108" s="301">
        <f t="shared" si="132"/>
        <v>0</v>
      </c>
      <c r="AA108" s="301">
        <f t="shared" si="133"/>
        <v>0</v>
      </c>
      <c r="AB108" s="300">
        <f t="shared" si="108"/>
        <v>0</v>
      </c>
      <c r="AC108" s="301">
        <f t="shared" si="134"/>
        <v>0</v>
      </c>
      <c r="AD108" s="301">
        <f t="shared" si="135"/>
        <v>0</v>
      </c>
      <c r="AE108" s="301">
        <f t="shared" si="136"/>
        <v>0</v>
      </c>
      <c r="AF108" s="300">
        <f t="shared" si="109"/>
        <v>0</v>
      </c>
      <c r="AG108" s="301">
        <f t="shared" si="137"/>
        <v>0</v>
      </c>
      <c r="AH108" s="301">
        <f t="shared" si="138"/>
        <v>0</v>
      </c>
      <c r="AI108" s="302">
        <f t="shared" si="139"/>
        <v>0</v>
      </c>
      <c r="AJ108" s="300">
        <f t="shared" si="110"/>
        <v>0</v>
      </c>
      <c r="AK108" s="301">
        <f t="shared" si="140"/>
        <v>0</v>
      </c>
      <c r="AL108" s="301">
        <f t="shared" si="141"/>
        <v>0</v>
      </c>
      <c r="AM108" s="302">
        <f t="shared" si="142"/>
        <v>0</v>
      </c>
      <c r="AN108" s="300">
        <f t="shared" si="111"/>
        <v>0</v>
      </c>
      <c r="AO108" s="301">
        <f t="shared" si="143"/>
        <v>0</v>
      </c>
      <c r="AP108" s="301">
        <f t="shared" si="144"/>
        <v>0</v>
      </c>
      <c r="AQ108" s="302">
        <f t="shared" si="145"/>
        <v>0</v>
      </c>
      <c r="AR108" s="300">
        <f t="shared" si="112"/>
        <v>0</v>
      </c>
      <c r="AS108" s="301">
        <f t="shared" si="146"/>
        <v>0</v>
      </c>
      <c r="AT108" s="301">
        <f t="shared" si="147"/>
        <v>0</v>
      </c>
      <c r="AU108" s="302">
        <f t="shared" si="148"/>
        <v>0</v>
      </c>
      <c r="AV108" s="300">
        <f t="shared" si="113"/>
        <v>0</v>
      </c>
      <c r="AW108" s="301">
        <f t="shared" si="149"/>
        <v>0</v>
      </c>
      <c r="AX108" s="301">
        <f t="shared" si="150"/>
        <v>0</v>
      </c>
      <c r="AY108" s="302">
        <f t="shared" si="151"/>
        <v>0</v>
      </c>
      <c r="AZ108" s="300">
        <f t="shared" si="114"/>
        <v>0</v>
      </c>
      <c r="BA108" s="301">
        <f t="shared" si="152"/>
        <v>0</v>
      </c>
      <c r="BB108" s="301">
        <f t="shared" si="153"/>
        <v>0</v>
      </c>
      <c r="BC108" s="302">
        <f t="shared" si="154"/>
        <v>0</v>
      </c>
      <c r="BE108" s="303">
        <f t="shared" si="100"/>
        <v>0</v>
      </c>
      <c r="BF108" s="304">
        <f t="shared" si="115"/>
        <v>0</v>
      </c>
      <c r="BG108" s="304">
        <f t="shared" si="101"/>
        <v>0</v>
      </c>
    </row>
    <row r="109" spans="1:59" ht="13.9" hidden="1" customHeight="1" x14ac:dyDescent="0.25">
      <c r="A109" s="245" t="str">
        <f t="shared" ref="A109:D109" si="181">IF(A40=0, "", A40)</f>
        <v/>
      </c>
      <c r="B109" s="246" t="str">
        <f t="shared" si="181"/>
        <v/>
      </c>
      <c r="C109" s="245" t="str">
        <f t="shared" si="181"/>
        <v/>
      </c>
      <c r="D109" s="245" t="str">
        <f t="shared" si="181"/>
        <v/>
      </c>
      <c r="E109" s="296">
        <f t="shared" si="160"/>
        <v>0</v>
      </c>
      <c r="F109" s="296">
        <f t="shared" si="117"/>
        <v>0</v>
      </c>
      <c r="G109" s="297">
        <f>IF(C109="",0,IF(C109="01-60", $I$5, IF(C109="01-70",$I$3,IF(C109="01-10", $I$6, IF(C109="01-80", $I$7)))))</f>
        <v>0</v>
      </c>
      <c r="H109" s="298">
        <f t="shared" si="103"/>
        <v>0</v>
      </c>
      <c r="I109" s="296">
        <f t="shared" si="119"/>
        <v>0</v>
      </c>
      <c r="J109" s="296">
        <f t="shared" si="120"/>
        <v>0</v>
      </c>
      <c r="K109" s="299">
        <f t="shared" si="121"/>
        <v>0</v>
      </c>
      <c r="L109" s="300">
        <f t="shared" si="104"/>
        <v>0</v>
      </c>
      <c r="M109" s="301">
        <f t="shared" si="122"/>
        <v>0</v>
      </c>
      <c r="N109" s="301">
        <f t="shared" si="123"/>
        <v>0</v>
      </c>
      <c r="O109" s="301">
        <f t="shared" si="124"/>
        <v>0</v>
      </c>
      <c r="P109" s="300">
        <f t="shared" si="105"/>
        <v>0</v>
      </c>
      <c r="Q109" s="301">
        <f t="shared" si="125"/>
        <v>0</v>
      </c>
      <c r="R109" s="301">
        <f t="shared" si="126"/>
        <v>0</v>
      </c>
      <c r="S109" s="301">
        <f t="shared" si="127"/>
        <v>0</v>
      </c>
      <c r="T109" s="300">
        <f t="shared" si="106"/>
        <v>0</v>
      </c>
      <c r="U109" s="301">
        <f t="shared" si="128"/>
        <v>0</v>
      </c>
      <c r="V109" s="301">
        <f t="shared" si="129"/>
        <v>0</v>
      </c>
      <c r="W109" s="301">
        <f t="shared" si="130"/>
        <v>0</v>
      </c>
      <c r="X109" s="300">
        <f t="shared" si="107"/>
        <v>0</v>
      </c>
      <c r="Y109" s="301">
        <f t="shared" si="131"/>
        <v>0</v>
      </c>
      <c r="Z109" s="301">
        <f t="shared" si="132"/>
        <v>0</v>
      </c>
      <c r="AA109" s="301">
        <f t="shared" si="133"/>
        <v>0</v>
      </c>
      <c r="AB109" s="300">
        <f t="shared" si="108"/>
        <v>0</v>
      </c>
      <c r="AC109" s="301">
        <f t="shared" si="134"/>
        <v>0</v>
      </c>
      <c r="AD109" s="301">
        <f t="shared" si="135"/>
        <v>0</v>
      </c>
      <c r="AE109" s="301">
        <f t="shared" si="136"/>
        <v>0</v>
      </c>
      <c r="AF109" s="300">
        <f t="shared" si="109"/>
        <v>0</v>
      </c>
      <c r="AG109" s="301">
        <f t="shared" si="137"/>
        <v>0</v>
      </c>
      <c r="AH109" s="301">
        <f t="shared" si="138"/>
        <v>0</v>
      </c>
      <c r="AI109" s="302">
        <f t="shared" si="139"/>
        <v>0</v>
      </c>
      <c r="AJ109" s="300">
        <f t="shared" si="110"/>
        <v>0</v>
      </c>
      <c r="AK109" s="301">
        <f t="shared" si="140"/>
        <v>0</v>
      </c>
      <c r="AL109" s="301">
        <f t="shared" si="141"/>
        <v>0</v>
      </c>
      <c r="AM109" s="302">
        <f t="shared" si="142"/>
        <v>0</v>
      </c>
      <c r="AN109" s="300">
        <f t="shared" si="111"/>
        <v>0</v>
      </c>
      <c r="AO109" s="301">
        <f t="shared" si="143"/>
        <v>0</v>
      </c>
      <c r="AP109" s="301">
        <f t="shared" si="144"/>
        <v>0</v>
      </c>
      <c r="AQ109" s="302">
        <f t="shared" si="145"/>
        <v>0</v>
      </c>
      <c r="AR109" s="300">
        <f t="shared" si="112"/>
        <v>0</v>
      </c>
      <c r="AS109" s="301">
        <f t="shared" si="146"/>
        <v>0</v>
      </c>
      <c r="AT109" s="301">
        <f t="shared" si="147"/>
        <v>0</v>
      </c>
      <c r="AU109" s="302">
        <f t="shared" si="148"/>
        <v>0</v>
      </c>
      <c r="AV109" s="300">
        <f t="shared" si="113"/>
        <v>0</v>
      </c>
      <c r="AW109" s="301">
        <f t="shared" si="149"/>
        <v>0</v>
      </c>
      <c r="AX109" s="301">
        <f t="shared" si="150"/>
        <v>0</v>
      </c>
      <c r="AY109" s="302">
        <f t="shared" si="151"/>
        <v>0</v>
      </c>
      <c r="AZ109" s="300">
        <f t="shared" si="114"/>
        <v>0</v>
      </c>
      <c r="BA109" s="301">
        <f t="shared" si="152"/>
        <v>0</v>
      </c>
      <c r="BB109" s="301">
        <f t="shared" si="153"/>
        <v>0</v>
      </c>
      <c r="BC109" s="302">
        <f t="shared" si="154"/>
        <v>0</v>
      </c>
      <c r="BE109" s="303">
        <f t="shared" si="100"/>
        <v>0</v>
      </c>
      <c r="BF109" s="304">
        <f t="shared" si="115"/>
        <v>0</v>
      </c>
      <c r="BG109" s="304">
        <f t="shared" si="101"/>
        <v>0</v>
      </c>
    </row>
    <row r="110" spans="1:59" ht="13.9" hidden="1" customHeight="1" x14ac:dyDescent="0.25">
      <c r="A110" s="245" t="str">
        <f t="shared" ref="A110:D110" si="182">IF(A41=0, "", A41)</f>
        <v/>
      </c>
      <c r="B110" s="246" t="str">
        <f t="shared" si="182"/>
        <v/>
      </c>
      <c r="C110" s="245" t="str">
        <f t="shared" si="182"/>
        <v/>
      </c>
      <c r="D110" s="245" t="str">
        <f t="shared" si="182"/>
        <v/>
      </c>
      <c r="E110" s="296">
        <f t="shared" si="160"/>
        <v>0</v>
      </c>
      <c r="F110" s="296">
        <f t="shared" si="117"/>
        <v>0</v>
      </c>
      <c r="G110" s="297">
        <f>IF(C110="",0,IF(C110="01-60", $I$5, IF(C110="01-70",$I$3,IF(C110="01-10", $I$6, IF(C110="01-80", $I$7)))))</f>
        <v>0</v>
      </c>
      <c r="H110" s="298">
        <f t="shared" si="103"/>
        <v>0</v>
      </c>
      <c r="I110" s="296">
        <f t="shared" si="119"/>
        <v>0</v>
      </c>
      <c r="J110" s="296">
        <f t="shared" si="120"/>
        <v>0</v>
      </c>
      <c r="K110" s="299">
        <f t="shared" si="121"/>
        <v>0</v>
      </c>
      <c r="L110" s="300">
        <f t="shared" si="104"/>
        <v>0</v>
      </c>
      <c r="M110" s="301">
        <f t="shared" si="122"/>
        <v>0</v>
      </c>
      <c r="N110" s="301">
        <f t="shared" si="123"/>
        <v>0</v>
      </c>
      <c r="O110" s="301">
        <f t="shared" si="124"/>
        <v>0</v>
      </c>
      <c r="P110" s="300">
        <f t="shared" si="105"/>
        <v>0</v>
      </c>
      <c r="Q110" s="301">
        <f t="shared" si="125"/>
        <v>0</v>
      </c>
      <c r="R110" s="301">
        <f t="shared" si="126"/>
        <v>0</v>
      </c>
      <c r="S110" s="301">
        <f t="shared" si="127"/>
        <v>0</v>
      </c>
      <c r="T110" s="300">
        <f t="shared" si="106"/>
        <v>0</v>
      </c>
      <c r="U110" s="301">
        <f t="shared" si="128"/>
        <v>0</v>
      </c>
      <c r="V110" s="301">
        <f t="shared" si="129"/>
        <v>0</v>
      </c>
      <c r="W110" s="301">
        <f t="shared" si="130"/>
        <v>0</v>
      </c>
      <c r="X110" s="300">
        <f t="shared" si="107"/>
        <v>0</v>
      </c>
      <c r="Y110" s="301">
        <f t="shared" si="131"/>
        <v>0</v>
      </c>
      <c r="Z110" s="301">
        <f t="shared" si="132"/>
        <v>0</v>
      </c>
      <c r="AA110" s="301">
        <f t="shared" si="133"/>
        <v>0</v>
      </c>
      <c r="AB110" s="300">
        <f t="shared" si="108"/>
        <v>0</v>
      </c>
      <c r="AC110" s="301">
        <f t="shared" si="134"/>
        <v>0</v>
      </c>
      <c r="AD110" s="301">
        <f t="shared" si="135"/>
        <v>0</v>
      </c>
      <c r="AE110" s="301">
        <f t="shared" si="136"/>
        <v>0</v>
      </c>
      <c r="AF110" s="300">
        <f t="shared" si="109"/>
        <v>0</v>
      </c>
      <c r="AG110" s="301">
        <f t="shared" si="137"/>
        <v>0</v>
      </c>
      <c r="AH110" s="301">
        <f t="shared" si="138"/>
        <v>0</v>
      </c>
      <c r="AI110" s="302">
        <f t="shared" si="139"/>
        <v>0</v>
      </c>
      <c r="AJ110" s="300">
        <f t="shared" si="110"/>
        <v>0</v>
      </c>
      <c r="AK110" s="301">
        <f t="shared" si="140"/>
        <v>0</v>
      </c>
      <c r="AL110" s="301">
        <f t="shared" si="141"/>
        <v>0</v>
      </c>
      <c r="AM110" s="302">
        <f t="shared" si="142"/>
        <v>0</v>
      </c>
      <c r="AN110" s="300">
        <f t="shared" si="111"/>
        <v>0</v>
      </c>
      <c r="AO110" s="301">
        <f t="shared" si="143"/>
        <v>0</v>
      </c>
      <c r="AP110" s="301">
        <f t="shared" si="144"/>
        <v>0</v>
      </c>
      <c r="AQ110" s="302">
        <f t="shared" si="145"/>
        <v>0</v>
      </c>
      <c r="AR110" s="300">
        <f t="shared" si="112"/>
        <v>0</v>
      </c>
      <c r="AS110" s="301">
        <f t="shared" si="146"/>
        <v>0</v>
      </c>
      <c r="AT110" s="301">
        <f t="shared" si="147"/>
        <v>0</v>
      </c>
      <c r="AU110" s="302">
        <f t="shared" si="148"/>
        <v>0</v>
      </c>
      <c r="AV110" s="300">
        <f t="shared" si="113"/>
        <v>0</v>
      </c>
      <c r="AW110" s="301">
        <f t="shared" si="149"/>
        <v>0</v>
      </c>
      <c r="AX110" s="301">
        <f t="shared" si="150"/>
        <v>0</v>
      </c>
      <c r="AY110" s="302">
        <f t="shared" si="151"/>
        <v>0</v>
      </c>
      <c r="AZ110" s="300">
        <f t="shared" si="114"/>
        <v>0</v>
      </c>
      <c r="BA110" s="301">
        <f t="shared" si="152"/>
        <v>0</v>
      </c>
      <c r="BB110" s="301">
        <f t="shared" si="153"/>
        <v>0</v>
      </c>
      <c r="BC110" s="302">
        <f t="shared" si="154"/>
        <v>0</v>
      </c>
      <c r="BE110" s="303">
        <f t="shared" si="100"/>
        <v>0</v>
      </c>
      <c r="BF110" s="304">
        <f t="shared" si="115"/>
        <v>0</v>
      </c>
      <c r="BG110" s="304">
        <f t="shared" si="101"/>
        <v>0</v>
      </c>
    </row>
    <row r="111" spans="1:59" ht="13.9" hidden="1" customHeight="1" x14ac:dyDescent="0.25">
      <c r="A111" s="245" t="str">
        <f t="shared" ref="A111:D111" si="183">IF(A42=0, "", A42)</f>
        <v/>
      </c>
      <c r="B111" s="246" t="str">
        <f t="shared" si="183"/>
        <v/>
      </c>
      <c r="C111" s="245" t="str">
        <f t="shared" si="183"/>
        <v/>
      </c>
      <c r="D111" s="245" t="str">
        <f t="shared" si="183"/>
        <v/>
      </c>
      <c r="E111" s="296">
        <f t="shared" si="160"/>
        <v>0</v>
      </c>
      <c r="F111" s="296">
        <f t="shared" si="117"/>
        <v>0</v>
      </c>
      <c r="G111" s="297">
        <f>IF(C111="",0,IF(C111="01-60", $I$5, IF(C111="01-70",$I$3,IF(C111="01-10", $I$6, IF(C111="01-80", $I$7)))))</f>
        <v>0</v>
      </c>
      <c r="H111" s="298">
        <f t="shared" si="103"/>
        <v>0</v>
      </c>
      <c r="I111" s="296">
        <f t="shared" si="119"/>
        <v>0</v>
      </c>
      <c r="J111" s="296">
        <f t="shared" si="120"/>
        <v>0</v>
      </c>
      <c r="K111" s="299">
        <f t="shared" si="121"/>
        <v>0</v>
      </c>
      <c r="L111" s="300">
        <f t="shared" si="104"/>
        <v>0</v>
      </c>
      <c r="M111" s="301">
        <f t="shared" si="122"/>
        <v>0</v>
      </c>
      <c r="N111" s="301">
        <f t="shared" si="123"/>
        <v>0</v>
      </c>
      <c r="O111" s="301">
        <f t="shared" si="124"/>
        <v>0</v>
      </c>
      <c r="P111" s="300">
        <f t="shared" si="105"/>
        <v>0</v>
      </c>
      <c r="Q111" s="301">
        <f t="shared" si="125"/>
        <v>0</v>
      </c>
      <c r="R111" s="301">
        <f t="shared" si="126"/>
        <v>0</v>
      </c>
      <c r="S111" s="301">
        <f t="shared" si="127"/>
        <v>0</v>
      </c>
      <c r="T111" s="300">
        <f t="shared" si="106"/>
        <v>0</v>
      </c>
      <c r="U111" s="301">
        <f t="shared" si="128"/>
        <v>0</v>
      </c>
      <c r="V111" s="301">
        <f t="shared" si="129"/>
        <v>0</v>
      </c>
      <c r="W111" s="301">
        <f t="shared" si="130"/>
        <v>0</v>
      </c>
      <c r="X111" s="300">
        <f t="shared" si="107"/>
        <v>0</v>
      </c>
      <c r="Y111" s="301">
        <f t="shared" si="131"/>
        <v>0</v>
      </c>
      <c r="Z111" s="301">
        <f t="shared" si="132"/>
        <v>0</v>
      </c>
      <c r="AA111" s="301">
        <f t="shared" si="133"/>
        <v>0</v>
      </c>
      <c r="AB111" s="300">
        <f t="shared" si="108"/>
        <v>0</v>
      </c>
      <c r="AC111" s="301">
        <f t="shared" si="134"/>
        <v>0</v>
      </c>
      <c r="AD111" s="301">
        <f t="shared" si="135"/>
        <v>0</v>
      </c>
      <c r="AE111" s="301">
        <f t="shared" si="136"/>
        <v>0</v>
      </c>
      <c r="AF111" s="300">
        <f t="shared" si="109"/>
        <v>0</v>
      </c>
      <c r="AG111" s="301">
        <f t="shared" si="137"/>
        <v>0</v>
      </c>
      <c r="AH111" s="301">
        <f t="shared" si="138"/>
        <v>0</v>
      </c>
      <c r="AI111" s="302">
        <f t="shared" si="139"/>
        <v>0</v>
      </c>
      <c r="AJ111" s="300">
        <f t="shared" si="110"/>
        <v>0</v>
      </c>
      <c r="AK111" s="301">
        <f t="shared" si="140"/>
        <v>0</v>
      </c>
      <c r="AL111" s="301">
        <f t="shared" si="141"/>
        <v>0</v>
      </c>
      <c r="AM111" s="302">
        <f t="shared" si="142"/>
        <v>0</v>
      </c>
      <c r="AN111" s="300">
        <f t="shared" si="111"/>
        <v>0</v>
      </c>
      <c r="AO111" s="301">
        <f t="shared" si="143"/>
        <v>0</v>
      </c>
      <c r="AP111" s="301">
        <f t="shared" si="144"/>
        <v>0</v>
      </c>
      <c r="AQ111" s="302">
        <f t="shared" si="145"/>
        <v>0</v>
      </c>
      <c r="AR111" s="300">
        <f t="shared" si="112"/>
        <v>0</v>
      </c>
      <c r="AS111" s="301">
        <f t="shared" si="146"/>
        <v>0</v>
      </c>
      <c r="AT111" s="301">
        <f t="shared" si="147"/>
        <v>0</v>
      </c>
      <c r="AU111" s="302">
        <f t="shared" si="148"/>
        <v>0</v>
      </c>
      <c r="AV111" s="300">
        <f t="shared" si="113"/>
        <v>0</v>
      </c>
      <c r="AW111" s="301">
        <f t="shared" si="149"/>
        <v>0</v>
      </c>
      <c r="AX111" s="301">
        <f t="shared" si="150"/>
        <v>0</v>
      </c>
      <c r="AY111" s="302">
        <f t="shared" si="151"/>
        <v>0</v>
      </c>
      <c r="AZ111" s="300">
        <f t="shared" si="114"/>
        <v>0</v>
      </c>
      <c r="BA111" s="301">
        <f t="shared" si="152"/>
        <v>0</v>
      </c>
      <c r="BB111" s="301">
        <f t="shared" si="153"/>
        <v>0</v>
      </c>
      <c r="BC111" s="302">
        <f t="shared" si="154"/>
        <v>0</v>
      </c>
      <c r="BE111" s="303">
        <f t="shared" si="100"/>
        <v>0</v>
      </c>
      <c r="BF111" s="304">
        <f t="shared" si="115"/>
        <v>0</v>
      </c>
      <c r="BG111" s="304">
        <f t="shared" si="101"/>
        <v>0</v>
      </c>
    </row>
    <row r="112" spans="1:59" ht="14.45" hidden="1" customHeight="1" thickBot="1" x14ac:dyDescent="0.3">
      <c r="A112" s="245" t="str">
        <f t="shared" ref="A112:D112" si="184">IF(A43=0, "", A43)</f>
        <v/>
      </c>
      <c r="B112" s="246" t="str">
        <f t="shared" si="184"/>
        <v/>
      </c>
      <c r="C112" s="245" t="str">
        <f t="shared" si="184"/>
        <v/>
      </c>
      <c r="D112" s="245" t="str">
        <f t="shared" si="184"/>
        <v/>
      </c>
      <c r="E112" s="296">
        <f>IF(C112="", 0,IF(C112="01-60",E43*(1+$F$5),IF(C112="01-70",E43*(1+$F$3),IF(C112="01-10",E43*(1+$F$6),IF(C112="01-80",E43*(1+$F$7))))))</f>
        <v>0</v>
      </c>
      <c r="F112" s="296">
        <f t="shared" si="117"/>
        <v>0</v>
      </c>
      <c r="G112" s="297">
        <f>IF(C112="",0,IF(C112="01-60", $G$5, IF(C112="01-70",$G$3,IF(C112="01-10", $G$6, IF(C112="01-80", $G$7)))))</f>
        <v>0</v>
      </c>
      <c r="H112" s="298">
        <f t="shared" si="103"/>
        <v>0</v>
      </c>
      <c r="I112" s="296">
        <f t="shared" si="119"/>
        <v>0</v>
      </c>
      <c r="J112" s="296">
        <f t="shared" si="120"/>
        <v>0</v>
      </c>
      <c r="K112" s="299">
        <f t="shared" si="121"/>
        <v>0</v>
      </c>
      <c r="L112" s="305">
        <f t="shared" si="104"/>
        <v>0</v>
      </c>
      <c r="M112" s="306">
        <f t="shared" si="122"/>
        <v>0</v>
      </c>
      <c r="N112" s="306">
        <f t="shared" si="123"/>
        <v>0</v>
      </c>
      <c r="O112" s="306">
        <f t="shared" si="124"/>
        <v>0</v>
      </c>
      <c r="P112" s="305">
        <f t="shared" si="105"/>
        <v>0</v>
      </c>
      <c r="Q112" s="306">
        <f t="shared" si="125"/>
        <v>0</v>
      </c>
      <c r="R112" s="306">
        <f t="shared" si="126"/>
        <v>0</v>
      </c>
      <c r="S112" s="306">
        <f t="shared" si="127"/>
        <v>0</v>
      </c>
      <c r="T112" s="305">
        <f t="shared" si="106"/>
        <v>0</v>
      </c>
      <c r="U112" s="306">
        <f t="shared" si="128"/>
        <v>0</v>
      </c>
      <c r="V112" s="306">
        <f t="shared" si="129"/>
        <v>0</v>
      </c>
      <c r="W112" s="306">
        <f t="shared" si="130"/>
        <v>0</v>
      </c>
      <c r="X112" s="305">
        <f t="shared" si="107"/>
        <v>0</v>
      </c>
      <c r="Y112" s="306">
        <f t="shared" si="131"/>
        <v>0</v>
      </c>
      <c r="Z112" s="306">
        <f t="shared" si="132"/>
        <v>0</v>
      </c>
      <c r="AA112" s="306">
        <f t="shared" si="133"/>
        <v>0</v>
      </c>
      <c r="AB112" s="305">
        <f t="shared" si="108"/>
        <v>0</v>
      </c>
      <c r="AC112" s="306">
        <f t="shared" si="134"/>
        <v>0</v>
      </c>
      <c r="AD112" s="306">
        <f t="shared" si="135"/>
        <v>0</v>
      </c>
      <c r="AE112" s="306">
        <f t="shared" si="136"/>
        <v>0</v>
      </c>
      <c r="AF112" s="305">
        <f t="shared" si="109"/>
        <v>0</v>
      </c>
      <c r="AG112" s="306">
        <f t="shared" si="137"/>
        <v>0</v>
      </c>
      <c r="AH112" s="306">
        <f t="shared" si="138"/>
        <v>0</v>
      </c>
      <c r="AI112" s="307">
        <f t="shared" si="139"/>
        <v>0</v>
      </c>
      <c r="AJ112" s="305">
        <f t="shared" si="110"/>
        <v>0</v>
      </c>
      <c r="AK112" s="306">
        <f t="shared" si="140"/>
        <v>0</v>
      </c>
      <c r="AL112" s="306">
        <f t="shared" si="141"/>
        <v>0</v>
      </c>
      <c r="AM112" s="307">
        <f t="shared" si="142"/>
        <v>0</v>
      </c>
      <c r="AN112" s="305">
        <f t="shared" si="111"/>
        <v>0</v>
      </c>
      <c r="AO112" s="306">
        <f t="shared" si="143"/>
        <v>0</v>
      </c>
      <c r="AP112" s="306">
        <f t="shared" si="144"/>
        <v>0</v>
      </c>
      <c r="AQ112" s="307">
        <f t="shared" si="145"/>
        <v>0</v>
      </c>
      <c r="AR112" s="305">
        <f t="shared" si="112"/>
        <v>0</v>
      </c>
      <c r="AS112" s="306">
        <f t="shared" si="146"/>
        <v>0</v>
      </c>
      <c r="AT112" s="306">
        <f t="shared" si="147"/>
        <v>0</v>
      </c>
      <c r="AU112" s="307">
        <f t="shared" si="148"/>
        <v>0</v>
      </c>
      <c r="AV112" s="305">
        <f t="shared" si="113"/>
        <v>0</v>
      </c>
      <c r="AW112" s="306">
        <f t="shared" si="149"/>
        <v>0</v>
      </c>
      <c r="AX112" s="306">
        <f t="shared" si="150"/>
        <v>0</v>
      </c>
      <c r="AY112" s="307">
        <f t="shared" si="151"/>
        <v>0</v>
      </c>
      <c r="AZ112" s="305">
        <f t="shared" si="114"/>
        <v>0</v>
      </c>
      <c r="BA112" s="306">
        <f t="shared" si="152"/>
        <v>0</v>
      </c>
      <c r="BB112" s="306">
        <f t="shared" si="153"/>
        <v>0</v>
      </c>
      <c r="BC112" s="307">
        <f t="shared" si="154"/>
        <v>0</v>
      </c>
      <c r="BE112" s="303">
        <f>L112+P112+T112+X112+AB112+AF112+AJ112+AN112+AR112+AV112+AZ112</f>
        <v>0</v>
      </c>
      <c r="BF112" s="304">
        <f t="shared" si="115"/>
        <v>0</v>
      </c>
      <c r="BG112" s="304">
        <f t="shared" si="101"/>
        <v>0</v>
      </c>
    </row>
    <row r="113" spans="1:60" ht="14.45" hidden="1" customHeight="1" thickBot="1" x14ac:dyDescent="0.3">
      <c r="B113" s="255"/>
      <c r="E113" s="263"/>
      <c r="I113" s="263"/>
      <c r="J113" s="263"/>
      <c r="K113" s="263"/>
      <c r="M113" s="265"/>
      <c r="N113" s="265"/>
      <c r="O113" s="265"/>
      <c r="Q113" s="265"/>
      <c r="R113" s="265"/>
      <c r="S113" s="265"/>
      <c r="U113" s="265"/>
      <c r="V113" s="265"/>
      <c r="W113" s="265"/>
      <c r="Y113" s="265"/>
      <c r="Z113" s="265"/>
      <c r="AA113" s="265"/>
      <c r="AC113" s="265"/>
      <c r="AD113" s="265"/>
      <c r="AE113" s="265"/>
      <c r="AG113" s="265"/>
      <c r="AH113" s="265"/>
      <c r="AI113" s="265"/>
      <c r="AK113" s="265"/>
      <c r="AL113" s="265"/>
      <c r="AM113" s="265"/>
      <c r="AO113" s="265"/>
      <c r="AP113" s="265"/>
      <c r="AQ113" s="265"/>
      <c r="AS113" s="265"/>
      <c r="AT113" s="265"/>
      <c r="AU113" s="265"/>
      <c r="AW113" s="265"/>
      <c r="AX113" s="265"/>
      <c r="AY113" s="265"/>
      <c r="BA113" s="265"/>
      <c r="BB113" s="265"/>
      <c r="BC113" s="265"/>
      <c r="BE113" s="248"/>
      <c r="BF113" s="308"/>
      <c r="BG113" s="308"/>
    </row>
    <row r="114" spans="1:60" s="247" customFormat="1" ht="15.75" thickBot="1" x14ac:dyDescent="0.3">
      <c r="A114" s="208" t="s">
        <v>116</v>
      </c>
      <c r="B114" s="256"/>
      <c r="C114" s="249"/>
      <c r="D114" s="249"/>
      <c r="E114" s="271"/>
      <c r="F114" s="250">
        <f>SUM(F82:F112)</f>
        <v>0</v>
      </c>
      <c r="G114" s="249"/>
      <c r="H114" s="249"/>
      <c r="I114" s="264">
        <f>SUM(I82:I112)</f>
        <v>0</v>
      </c>
      <c r="J114" s="264">
        <f>SUM(J82:J112)</f>
        <v>0</v>
      </c>
      <c r="K114" s="264">
        <f>SUM(K82:K112)</f>
        <v>0</v>
      </c>
      <c r="L114" s="249"/>
      <c r="M114" s="264">
        <f>SUM(M82:M112)</f>
        <v>0</v>
      </c>
      <c r="N114" s="264">
        <f>SUM(N82:N112)</f>
        <v>0</v>
      </c>
      <c r="O114" s="264">
        <f>SUM(O82:O112)</f>
        <v>0</v>
      </c>
      <c r="P114" s="249"/>
      <c r="Q114" s="264">
        <f>SUM(Q82:Q112)</f>
        <v>0</v>
      </c>
      <c r="R114" s="264">
        <f>SUM(R82:R112)</f>
        <v>0</v>
      </c>
      <c r="S114" s="264">
        <f>SUM(S82:S112)</f>
        <v>0</v>
      </c>
      <c r="T114" s="249"/>
      <c r="U114" s="264">
        <f>SUM(U82:U112)</f>
        <v>0</v>
      </c>
      <c r="V114" s="264">
        <f>SUM(V82:V112)</f>
        <v>0</v>
      </c>
      <c r="W114" s="264">
        <f>SUM(W82:W112)</f>
        <v>0</v>
      </c>
      <c r="X114" s="249"/>
      <c r="Y114" s="264">
        <f>SUM(Y82:Y112)</f>
        <v>0</v>
      </c>
      <c r="Z114" s="264">
        <f>SUM(Z82:Z112)</f>
        <v>0</v>
      </c>
      <c r="AA114" s="264">
        <f>SUM(AA82:AA112)</f>
        <v>0</v>
      </c>
      <c r="AB114" s="249"/>
      <c r="AC114" s="264">
        <f>SUM(AC82:AC112)</f>
        <v>0</v>
      </c>
      <c r="AD114" s="264">
        <f>SUM(AD82:AD112)</f>
        <v>0</v>
      </c>
      <c r="AE114" s="264">
        <f>SUM(AE82:AE112)</f>
        <v>0</v>
      </c>
      <c r="AF114" s="249"/>
      <c r="AG114" s="264">
        <f>SUM(AG82:AG112)</f>
        <v>0</v>
      </c>
      <c r="AH114" s="264">
        <f>SUM(AH82:AH112)</f>
        <v>0</v>
      </c>
      <c r="AI114" s="264">
        <f>SUM(AI82:AI112)</f>
        <v>0</v>
      </c>
      <c r="AJ114" s="249"/>
      <c r="AK114" s="264">
        <f>SUM(AK82:AK112)</f>
        <v>0</v>
      </c>
      <c r="AL114" s="264">
        <f>SUM(AL82:AL112)</f>
        <v>0</v>
      </c>
      <c r="AM114" s="264">
        <f>SUM(AM82:AM112)</f>
        <v>0</v>
      </c>
      <c r="AN114" s="249"/>
      <c r="AO114" s="264">
        <f>SUM(AO82:AO112)</f>
        <v>0</v>
      </c>
      <c r="AP114" s="264">
        <f>SUM(AP82:AP112)</f>
        <v>0</v>
      </c>
      <c r="AQ114" s="264">
        <f>SUM(AQ82:AQ112)</f>
        <v>0</v>
      </c>
      <c r="AR114" s="249"/>
      <c r="AS114" s="264">
        <f>SUM(AS82:AS112)</f>
        <v>0</v>
      </c>
      <c r="AT114" s="264">
        <f>SUM(AT82:AT112)</f>
        <v>0</v>
      </c>
      <c r="AU114" s="264">
        <f>SUM(AU82:AU112)</f>
        <v>0</v>
      </c>
      <c r="AV114" s="249"/>
      <c r="AW114" s="264">
        <f>SUM(AW82:AW112)</f>
        <v>0</v>
      </c>
      <c r="AX114" s="264">
        <f>SUM(AX82:AX112)</f>
        <v>0</v>
      </c>
      <c r="AY114" s="264">
        <f>SUM(AY82:AY112)</f>
        <v>0</v>
      </c>
      <c r="AZ114" s="249"/>
      <c r="BA114" s="264">
        <f>SUM(BA82:BA112)</f>
        <v>0</v>
      </c>
      <c r="BB114" s="264">
        <f>SUM(BB82:BB112)</f>
        <v>0</v>
      </c>
      <c r="BC114" s="264">
        <f>SUM(BC82:BC112)</f>
        <v>0</v>
      </c>
      <c r="BF114" s="304">
        <f>M114+Q114+U114+Y114+AC114+AG114+AK114+AO114+AS114+AW114+BA114</f>
        <v>0</v>
      </c>
      <c r="BG114" s="309">
        <f>BF114-K114</f>
        <v>0</v>
      </c>
    </row>
    <row r="115" spans="1:60" x14ac:dyDescent="0.25">
      <c r="I115" s="263"/>
      <c r="BD115" s="251"/>
      <c r="BE115" s="248"/>
      <c r="BF115" s="268"/>
      <c r="BG115" s="268"/>
      <c r="BH115" s="248"/>
    </row>
    <row r="116" spans="1:60" s="247" customFormat="1" x14ac:dyDescent="0.25">
      <c r="A116" s="431" t="s">
        <v>117</v>
      </c>
      <c r="B116" s="433"/>
      <c r="C116" s="433"/>
      <c r="D116" s="433"/>
      <c r="E116" s="433"/>
      <c r="F116" s="433"/>
      <c r="G116" s="433"/>
      <c r="H116" s="435">
        <f>SUM(H82:H112)</f>
        <v>0</v>
      </c>
      <c r="I116" s="437"/>
      <c r="J116" s="433"/>
      <c r="K116" s="438"/>
      <c r="L116" s="408">
        <f>($H$13*L82)+($H$14*L83)+($H$15*L84)+($H$16*L85)+($H$17*L86)+($H$18*L87)+($H$19*L88)+($H$20*L89)+($H$21*L90)+($H$22*L91)+($H$23*L92)+($H$24*L93)+($H$25*L94)+($H$26*L95)+($H$27*L96)+($H$28*L97)+($H$29*L98)+($H$30*L99)+($H$31*L100)+($H$32*L101)+($H$33*L102)+($H$34*L103)+($H$35*L104)+($H$36*L105)+($H$37*L106)+($H$38*L107)+($H$39*L108)+($H$40*L109)+($H$41*L110)+($H$42*L111)+($H$43*L112)</f>
        <v>0</v>
      </c>
      <c r="M116" s="410"/>
      <c r="N116" s="411"/>
      <c r="O116" s="412"/>
      <c r="P116" s="408">
        <f>($H$13*P82)+($H$14*P83)+($H$15*P84)+($H$16*P85)+($H$17*P86)+($H$18*P87)+($H$19*P88)+($H$20*P89)+($H$21*P90)+($H$22*P91)+($H$23*P92)+($H$24*P93)+($H$25*P94)+($H$26*P95)+($H$27*P96)+($H$28*P97)+($H$29*P98)+($H$30*P99)+($H$31*P100)+($H$32*P101)+($H$33*P102)+($H$34*P103)+($H$35*P104)+($H$36*P105)+($H$37*P106)+($H$38*P107)+($H$39*P108)+($H$40*P109)+($H$41*P110)+($H$42*P111)+($H$43*P112)</f>
        <v>0</v>
      </c>
      <c r="Q116" s="410"/>
      <c r="R116" s="411"/>
      <c r="S116" s="412"/>
      <c r="T116" s="408">
        <f>($H$13*T82)+($H$14*T83)+($H$15*T84)+($H$16*T85)+($H$17*T86)+($H$18*T87)+($H$19*T88)+($H$20*T89)+($H$21*T90)+($H$22*T91)+($H$23*T92)+($H$24*T93)+($H$25*T94)+($H$26*T95)+($H$27*T96)+($H$28*T97)+($H$29*T98)+($H$30*T99)+($H$31*T100)+($H$32*T101)+($H$33*T102)+($H$34*T103)+($H$35*T104)+($H$36*T105)+($H$37*T106)+($H$38*T107)+($H$39*T108)+($H$40*T109)+($H$41*T110)+($H$42*T111)+($H$43*T112)</f>
        <v>0</v>
      </c>
      <c r="U116" s="410"/>
      <c r="V116" s="411"/>
      <c r="W116" s="412"/>
      <c r="X116" s="408">
        <f>($H$13*X82)+($H$14*X83)+($H$15*X84)+($H$16*X85)+($H$17*X86)+($H$18*X87)+($H$19*X88)+($H$20*X89)+($H$21*X90)+($H$22*X91)+($H$23*X92)+($H$24*X93)+($H$25*X94)+($H$26*X95)+($H$27*X96)+($H$28*X97)+($H$29*X98)+($H$30*X99)+($H$31*X100)+($H$32*X101)+($H$33*X102)+($H$34*X103)+($H$35*X104)+($H$36*X105)+($H$37*X106)+($H$38*X107)+($H$39*X108)+($H$40*X109)+($H$41*X110)+($H$42*X111)+($H$43*X112)</f>
        <v>0</v>
      </c>
      <c r="Y116" s="410"/>
      <c r="Z116" s="411"/>
      <c r="AA116" s="412"/>
      <c r="AB116" s="408">
        <f>($H$13*AB82)+($H$14*AB83)+($H$15*AB84)+($H$16*AB85)+($H$17*AB86)+($H$18*AB87)+($H$19*AB88)+($H$20*AB89)+($H$21*AB90)+($H$22*AB91)+($H$23*AB92)+($H$24*AB93)+($H$25*AB94)+($H$26*AB95)+($H$27*AB96)+($H$28*AB97)+($H$29*AB98)+($H$30*AB99)+($H$31*AB100)+($H$32*AB101)+($H$33*AB102)+($H$34*AB103)+($H$35*AB104)+($H$36*AB105)+($H$37*AB106)+($H$38*AB107)+($H$39*AB108)+($H$40*AB109)+($H$41*AB110)+($H$42*AB111)+($H$43*AB112)</f>
        <v>0</v>
      </c>
      <c r="AC116" s="410"/>
      <c r="AD116" s="411"/>
      <c r="AE116" s="412"/>
      <c r="AF116" s="408">
        <f>($H$13*AF82)+($H$14*AF83)+($H$15*AF84)+($H$16*AF85)+($H$17*AF86)+($H$18*AF87)+($H$19*AF88)+($H$20*AF89)+($H$21*AF90)+($H$22*AF91)+($H$23*AF92)+($H$24*AF93)+($H$25*AF94)+($H$26*AF95)+($H$27*AF96)+($H$28*AF97)+($H$29*AF98)+($H$30*AF99)+($H$31*AF100)+($H$32*AF101)+($H$33*AF102)+($H$34*AF103)+($H$35*AF104)+($H$36*AF105)+($H$37*AF106)+($H$38*AF107)+($H$39*AF108)+($H$40*AF109)+($H$41*AF110)+($H$42*AF111)+($H$43*AF112)</f>
        <v>0</v>
      </c>
      <c r="AG116" s="410"/>
      <c r="AH116" s="411"/>
      <c r="AI116" s="412"/>
      <c r="AJ116" s="408">
        <f>($H$13*AJ82)+($H$14*AJ83)+($H$15*AJ84)+($H$16*AJ85)+($H$17*AJ86)+($H$18*AJ87)+($H$19*AJ88)+($H$20*AJ89)+($H$21*AJ90)+($H$22*AJ91)+($H$23*AJ92)+($H$24*AJ93)+($H$25*AJ94)+($H$26*AJ95)+($H$27*AJ96)+($H$28*AJ97)+($H$29*AJ98)+($H$30*AJ99)+($H$31*AJ100)+($H$32*AJ101)+($H$33*AJ102)+($H$34*AJ103)+($H$35*AJ104)+($H$36*AJ105)+($H$37*AJ106)+($H$38*AJ107)+($H$39*AJ108)+($H$40*AJ109)+($H$41*AJ110)+($H$42*AJ111)+($H$43*AJ112)</f>
        <v>0</v>
      </c>
      <c r="AK116" s="410"/>
      <c r="AL116" s="411"/>
      <c r="AM116" s="412"/>
      <c r="AN116" s="408">
        <f>($H$13*AN82)+($H$14*AN83)+($H$15*AN84)+($H$16*AN85)+($H$17*AN86)+($H$18*AN87)+($H$19*AN88)+($H$20*AN89)+($H$21*AN90)+($H$22*AN91)+($H$23*AN92)+($H$24*AN93)+($H$25*AN94)+($H$26*AN95)+($H$27*AN96)+($H$28*AN97)+($H$29*AN98)+($H$30*AN99)+($H$31*AN100)+($H$32*AN101)+($H$33*AN102)+($H$34*AN103)+($H$35*AN104)+($H$36*AN105)+($H$37*AN106)+($H$38*AN107)+($H$39*AN108)+($H$40*AN109)+($H$41*AN110)+($H$42*AN111)+($H$43*AN112)</f>
        <v>0</v>
      </c>
      <c r="AO116" s="410"/>
      <c r="AP116" s="411"/>
      <c r="AQ116" s="412"/>
      <c r="AR116" s="408">
        <f>($H$13*AR82)+($H$14*AR83)+($H$15*AR84)+($H$16*AR85)+($H$17*AR86)+($H$18*AR87)+($H$19*AR88)+($H$20*AR89)+($H$21*AR90)+($H$22*AR91)+($H$23*AR92)+($H$24*AR93)+($H$25*AR94)+($H$26*AR95)+($H$27*AR96)+($H$28*AR97)+($H$29*AR98)+($H$30*AR99)+($H$31*AR100)+($H$32*AR101)+($H$33*AR102)+($H$34*AR103)+($H$35*AR104)+($H$36*AR105)+($H$37*AR106)+($H$38*AR107)+($H$39*AR108)+($H$40*AR109)+($H$41*AR110)+($H$42*AR111)+($H$43*AR112)</f>
        <v>0</v>
      </c>
      <c r="AS116" s="410"/>
      <c r="AT116" s="411"/>
      <c r="AU116" s="412"/>
      <c r="AV116" s="408">
        <f>($H$13*AV82)+($H$14*AV83)+($H$15*AV84)+($H$16*AV85)+($H$17*AV86)+($H$18*AV87)+($H$19*AV88)+($H$20*AV89)+($H$21*AV90)+($H$22*AV91)+($H$23*AV92)+($H$24*AV93)+($H$25*AV94)+($H$26*AV95)+($H$27*AV96)+($H$28*AV97)+($H$29*AV98)+($H$30*AV99)+($H$31*AV100)+($H$32*AV101)+($H$33*AV102)+($H$34*AV103)+($H$35*AV104)+($H$36*AV105)+($H$37*AV106)+($H$38*AV107)+($H$39*AV108)+($H$40*AV109)+($H$41*AV110)+($H$42*AV111)+($H$43*AV112)</f>
        <v>0</v>
      </c>
      <c r="AW116" s="410"/>
      <c r="AX116" s="411"/>
      <c r="AY116" s="412"/>
      <c r="AZ116" s="408">
        <f>($H$13*AZ82)+($H$14*AZ83)+($H$15*AZ84)+($H$16*AZ85)+($H$17*AZ86)+($H$18*AZ87)+($H$19*AZ88)+($H$20*AZ89)+($H$21*AZ90)+($H$22*AZ91)+($H$23*AZ92)+($H$24*AZ93)+($H$25*AZ94)+($H$26*AZ95)+($H$27*AZ96)+($H$28*AZ97)+($H$29*AZ98)+($H$30*AZ99)+($H$31*AZ100)+($H$32*AZ101)+($H$33*AZ102)+($H$34*AZ103)+($H$35*AZ104)+($H$36*AZ105)+($H$37*AZ106)+($H$38*AZ107)+($H$39*AZ108)+($H$40*AZ109)+($H$41*AZ110)+($H$42*AZ111)+($H$43*AZ112)</f>
        <v>0</v>
      </c>
      <c r="BA116" s="410"/>
      <c r="BB116" s="411"/>
      <c r="BC116" s="412"/>
      <c r="BD116" s="252"/>
      <c r="BE116" s="252"/>
      <c r="BF116" s="269"/>
      <c r="BG116" s="269"/>
      <c r="BH116" s="252"/>
    </row>
    <row r="117" spans="1:60" s="247" customFormat="1" x14ac:dyDescent="0.25">
      <c r="A117" s="432"/>
      <c r="B117" s="434"/>
      <c r="C117" s="434"/>
      <c r="D117" s="434"/>
      <c r="E117" s="434"/>
      <c r="F117" s="434"/>
      <c r="G117" s="434"/>
      <c r="H117" s="436"/>
      <c r="I117" s="439"/>
      <c r="J117" s="434"/>
      <c r="K117" s="440"/>
      <c r="L117" s="409"/>
      <c r="M117" s="413"/>
      <c r="N117" s="414"/>
      <c r="O117" s="415"/>
      <c r="P117" s="409"/>
      <c r="Q117" s="413"/>
      <c r="R117" s="414"/>
      <c r="S117" s="415"/>
      <c r="T117" s="409"/>
      <c r="U117" s="413"/>
      <c r="V117" s="414"/>
      <c r="W117" s="415"/>
      <c r="X117" s="409"/>
      <c r="Y117" s="413"/>
      <c r="Z117" s="414"/>
      <c r="AA117" s="415"/>
      <c r="AB117" s="409"/>
      <c r="AC117" s="413"/>
      <c r="AD117" s="414"/>
      <c r="AE117" s="415"/>
      <c r="AF117" s="409"/>
      <c r="AG117" s="413"/>
      <c r="AH117" s="414"/>
      <c r="AI117" s="415"/>
      <c r="AJ117" s="409"/>
      <c r="AK117" s="413"/>
      <c r="AL117" s="414"/>
      <c r="AM117" s="415"/>
      <c r="AN117" s="409"/>
      <c r="AO117" s="413"/>
      <c r="AP117" s="414"/>
      <c r="AQ117" s="415"/>
      <c r="AR117" s="409"/>
      <c r="AS117" s="413"/>
      <c r="AT117" s="414"/>
      <c r="AU117" s="415"/>
      <c r="AV117" s="409"/>
      <c r="AW117" s="413"/>
      <c r="AX117" s="414"/>
      <c r="AY117" s="415"/>
      <c r="AZ117" s="409"/>
      <c r="BA117" s="413"/>
      <c r="BB117" s="414"/>
      <c r="BC117" s="415"/>
      <c r="BD117" s="252"/>
      <c r="BE117" s="252"/>
      <c r="BF117" s="269"/>
      <c r="BG117" s="269"/>
      <c r="BH117" s="252"/>
    </row>
    <row r="118" spans="1:60" ht="15.75" thickBot="1" x14ac:dyDescent="0.3">
      <c r="BD118" s="251"/>
      <c r="BE118" s="248"/>
      <c r="BF118" s="268"/>
      <c r="BG118" s="268"/>
      <c r="BH118" s="248"/>
    </row>
    <row r="119" spans="1:60" ht="35.450000000000003" customHeight="1" x14ac:dyDescent="0.25">
      <c r="A119" s="416" t="s">
        <v>84</v>
      </c>
      <c r="B119" s="416" t="s">
        <v>85</v>
      </c>
      <c r="C119" s="416" t="s">
        <v>86</v>
      </c>
      <c r="D119" s="416" t="s">
        <v>87</v>
      </c>
      <c r="E119" s="416" t="s">
        <v>88</v>
      </c>
      <c r="F119" s="418" t="s">
        <v>89</v>
      </c>
      <c r="G119" s="416" t="s">
        <v>90</v>
      </c>
      <c r="H119" s="418" t="s">
        <v>91</v>
      </c>
      <c r="I119" s="418" t="s">
        <v>92</v>
      </c>
      <c r="J119" s="418" t="s">
        <v>93</v>
      </c>
      <c r="K119" s="426" t="s">
        <v>94</v>
      </c>
      <c r="L119" s="402" t="s">
        <v>150</v>
      </c>
      <c r="M119" s="403"/>
      <c r="N119" s="403"/>
      <c r="O119" s="404"/>
      <c r="P119" s="402" t="s">
        <v>151</v>
      </c>
      <c r="Q119" s="403"/>
      <c r="R119" s="403"/>
      <c r="S119" s="404"/>
      <c r="T119" s="402" t="s">
        <v>98</v>
      </c>
      <c r="U119" s="403"/>
      <c r="V119" s="403"/>
      <c r="W119" s="404"/>
      <c r="X119" s="402" t="s">
        <v>152</v>
      </c>
      <c r="Y119" s="403"/>
      <c r="Z119" s="403"/>
      <c r="AA119" s="404"/>
      <c r="AB119" s="402" t="s">
        <v>101</v>
      </c>
      <c r="AC119" s="403"/>
      <c r="AD119" s="403"/>
      <c r="AE119" s="404"/>
      <c r="AF119" s="405" t="s">
        <v>153</v>
      </c>
      <c r="AG119" s="406"/>
      <c r="AH119" s="406"/>
      <c r="AI119" s="407"/>
      <c r="AJ119" s="405" t="s">
        <v>271</v>
      </c>
      <c r="AK119" s="406"/>
      <c r="AL119" s="406"/>
      <c r="AM119" s="407"/>
      <c r="AN119" s="405" t="s">
        <v>272</v>
      </c>
      <c r="AO119" s="406"/>
      <c r="AP119" s="406"/>
      <c r="AQ119" s="407"/>
      <c r="AR119" s="405" t="s">
        <v>273</v>
      </c>
      <c r="AS119" s="406"/>
      <c r="AT119" s="406"/>
      <c r="AU119" s="407"/>
      <c r="AV119" s="405" t="s">
        <v>274</v>
      </c>
      <c r="AW119" s="406"/>
      <c r="AX119" s="406"/>
      <c r="AY119" s="407"/>
      <c r="AZ119" s="405" t="s">
        <v>275</v>
      </c>
      <c r="BA119" s="406"/>
      <c r="BB119" s="406"/>
      <c r="BC119" s="407"/>
      <c r="BE119" s="240" t="s">
        <v>112</v>
      </c>
      <c r="BF119" s="420" t="s">
        <v>114</v>
      </c>
      <c r="BG119" s="420" t="s">
        <v>115</v>
      </c>
    </row>
    <row r="120" spans="1:60" ht="33.6" customHeight="1" thickBot="1" x14ac:dyDescent="0.3">
      <c r="A120" s="417"/>
      <c r="B120" s="417"/>
      <c r="C120" s="417"/>
      <c r="D120" s="417"/>
      <c r="E120" s="417"/>
      <c r="F120" s="419"/>
      <c r="G120" s="417"/>
      <c r="H120" s="419"/>
      <c r="I120" s="419"/>
      <c r="J120" s="419"/>
      <c r="K120" s="427"/>
      <c r="L120" s="423" t="str">
        <f>IF(Usage!$B$8=0, "", Usage!$B$8)</f>
        <v>Center Overhead</v>
      </c>
      <c r="M120" s="424"/>
      <c r="N120" s="424"/>
      <c r="O120" s="425"/>
      <c r="P120" s="423" t="str">
        <f>IF(Usage!$B$9=0, "", Usage!$B$9)</f>
        <v/>
      </c>
      <c r="Q120" s="424"/>
      <c r="R120" s="424"/>
      <c r="S120" s="425"/>
      <c r="T120" s="423" t="str">
        <f>IF(Usage!$B$10=0, "", Usage!$B$10)</f>
        <v/>
      </c>
      <c r="U120" s="424"/>
      <c r="V120" s="424"/>
      <c r="W120" s="425"/>
      <c r="X120" s="423" t="str">
        <f>IF(Usage!$B$11=0, "", Usage!$B$11)</f>
        <v/>
      </c>
      <c r="Y120" s="424"/>
      <c r="Z120" s="424"/>
      <c r="AA120" s="425"/>
      <c r="AB120" s="423" t="str">
        <f>IF(Usage!$B$12=0, "", Usage!$B$12)</f>
        <v/>
      </c>
      <c r="AC120" s="424"/>
      <c r="AD120" s="424"/>
      <c r="AE120" s="425"/>
      <c r="AF120" s="423" t="str">
        <f>IF(Usage!$B$13=0, "", Usage!$B$13)</f>
        <v/>
      </c>
      <c r="AG120" s="424"/>
      <c r="AH120" s="424"/>
      <c r="AI120" s="425"/>
      <c r="AJ120" s="423" t="str">
        <f>IF(Usage!$B$14=0, "", Usage!$B$14)</f>
        <v/>
      </c>
      <c r="AK120" s="424"/>
      <c r="AL120" s="424"/>
      <c r="AM120" s="425"/>
      <c r="AN120" s="423" t="str">
        <f>IF(Usage!$B$15=0, "", Usage!$B$15)</f>
        <v/>
      </c>
      <c r="AO120" s="424"/>
      <c r="AP120" s="424"/>
      <c r="AQ120" s="425"/>
      <c r="AR120" s="423" t="str">
        <f>IF(Usage!$B$16=0, "", Usage!$B$16)</f>
        <v/>
      </c>
      <c r="AS120" s="424"/>
      <c r="AT120" s="424"/>
      <c r="AU120" s="425"/>
      <c r="AV120" s="423" t="str">
        <f>IF(Usage!$B$17=0, "", Usage!$B$17)</f>
        <v/>
      </c>
      <c r="AW120" s="424"/>
      <c r="AX120" s="424"/>
      <c r="AY120" s="425"/>
      <c r="AZ120" s="423" t="str">
        <f>IF(Usage!$B$18=0, "", Usage!$B$18)</f>
        <v/>
      </c>
      <c r="BA120" s="424"/>
      <c r="BB120" s="424"/>
      <c r="BC120" s="425"/>
      <c r="BD120" s="262"/>
      <c r="BE120" s="428" t="s">
        <v>113</v>
      </c>
      <c r="BF120" s="421"/>
      <c r="BG120" s="421"/>
    </row>
    <row r="121" spans="1:60" ht="18" customHeight="1" x14ac:dyDescent="0.25">
      <c r="A121" s="430" t="s">
        <v>118</v>
      </c>
      <c r="B121" s="430"/>
      <c r="C121" s="430"/>
      <c r="D121" s="430"/>
      <c r="E121" s="430"/>
      <c r="F121" s="430"/>
      <c r="G121" s="430"/>
      <c r="H121" s="430"/>
      <c r="I121" s="430"/>
      <c r="J121" s="430"/>
      <c r="L121" s="315" t="s">
        <v>104</v>
      </c>
      <c r="M121" s="311" t="s">
        <v>105</v>
      </c>
      <c r="N121" s="311" t="s">
        <v>106</v>
      </c>
      <c r="O121" s="311" t="s">
        <v>107</v>
      </c>
      <c r="P121" s="311" t="s">
        <v>104</v>
      </c>
      <c r="Q121" s="311" t="s">
        <v>105</v>
      </c>
      <c r="R121" s="311" t="s">
        <v>106</v>
      </c>
      <c r="S121" s="311" t="s">
        <v>107</v>
      </c>
      <c r="T121" s="311" t="s">
        <v>104</v>
      </c>
      <c r="U121" s="311" t="s">
        <v>105</v>
      </c>
      <c r="V121" s="311" t="s">
        <v>106</v>
      </c>
      <c r="W121" s="311" t="s">
        <v>107</v>
      </c>
      <c r="X121" s="311" t="s">
        <v>104</v>
      </c>
      <c r="Y121" s="311" t="s">
        <v>105</v>
      </c>
      <c r="Z121" s="311" t="s">
        <v>106</v>
      </c>
      <c r="AA121" s="311" t="s">
        <v>107</v>
      </c>
      <c r="AB121" s="311" t="s">
        <v>104</v>
      </c>
      <c r="AC121" s="311" t="s">
        <v>105</v>
      </c>
      <c r="AD121" s="311" t="s">
        <v>106</v>
      </c>
      <c r="AE121" s="311" t="s">
        <v>107</v>
      </c>
      <c r="AF121" s="311" t="s">
        <v>104</v>
      </c>
      <c r="AG121" s="311" t="s">
        <v>105</v>
      </c>
      <c r="AH121" s="311" t="s">
        <v>106</v>
      </c>
      <c r="AI121" s="312" t="s">
        <v>107</v>
      </c>
      <c r="AJ121" s="315" t="s">
        <v>104</v>
      </c>
      <c r="AK121" s="311" t="s">
        <v>105</v>
      </c>
      <c r="AL121" s="311" t="s">
        <v>106</v>
      </c>
      <c r="AM121" s="312" t="s">
        <v>107</v>
      </c>
      <c r="AN121" s="315" t="s">
        <v>104</v>
      </c>
      <c r="AO121" s="311" t="s">
        <v>105</v>
      </c>
      <c r="AP121" s="311" t="s">
        <v>106</v>
      </c>
      <c r="AQ121" s="312" t="s">
        <v>107</v>
      </c>
      <c r="AR121" s="315" t="s">
        <v>104</v>
      </c>
      <c r="AS121" s="311" t="s">
        <v>105</v>
      </c>
      <c r="AT121" s="311" t="s">
        <v>106</v>
      </c>
      <c r="AU121" s="312" t="s">
        <v>107</v>
      </c>
      <c r="AV121" s="315" t="s">
        <v>104</v>
      </c>
      <c r="AW121" s="311" t="s">
        <v>105</v>
      </c>
      <c r="AX121" s="311" t="s">
        <v>106</v>
      </c>
      <c r="AY121" s="312" t="s">
        <v>107</v>
      </c>
      <c r="AZ121" s="315" t="s">
        <v>104</v>
      </c>
      <c r="BA121" s="311" t="s">
        <v>105</v>
      </c>
      <c r="BB121" s="311" t="s">
        <v>106</v>
      </c>
      <c r="BC121" s="312" t="s">
        <v>107</v>
      </c>
      <c r="BE121" s="429"/>
      <c r="BF121" s="422"/>
      <c r="BG121" s="422"/>
    </row>
    <row r="122" spans="1:60" x14ac:dyDescent="0.25">
      <c r="A122" s="245" t="str">
        <f t="shared" ref="A122:D122" si="185">IF(A53=0, "", A53)</f>
        <v/>
      </c>
      <c r="B122" s="246" t="str">
        <f t="shared" si="185"/>
        <v/>
      </c>
      <c r="C122" s="245" t="str">
        <f>IF(C53=0, "", C53)</f>
        <v/>
      </c>
      <c r="D122" s="245" t="str">
        <f t="shared" si="185"/>
        <v/>
      </c>
      <c r="E122" s="296">
        <f>IF(C122="", 0,IF(C122="01-60",E53*(1+$F$5),IF(C122="01-70",E53*(1+$F$3),IF(C122="01-10",E53*(1+$F$6),IF(C122="01-80",E53*(1+$F$7))))))</f>
        <v>0</v>
      </c>
      <c r="F122" s="296">
        <f>E122*12</f>
        <v>0</v>
      </c>
      <c r="G122" s="297">
        <f>IF(C122="",0,IF(C122="01-60", $I$5, IF(C122="01-70",$I$3,IF(C122="01-10", $I$6, IF(C122="01-80", $I$7)))))</f>
        <v>0</v>
      </c>
      <c r="H122" s="298">
        <f>H53</f>
        <v>0</v>
      </c>
      <c r="I122" s="296">
        <f>F122*H122</f>
        <v>0</v>
      </c>
      <c r="J122" s="296">
        <f>F122*G122*H122</f>
        <v>0</v>
      </c>
      <c r="K122" s="299">
        <f>F122*(1+G122)*H122</f>
        <v>0</v>
      </c>
      <c r="L122" s="300">
        <f>L53</f>
        <v>0</v>
      </c>
      <c r="M122" s="301">
        <f>$K122*L122</f>
        <v>0</v>
      </c>
      <c r="N122" s="301">
        <f>$I122*L122</f>
        <v>0</v>
      </c>
      <c r="O122" s="301">
        <f>$J122*L122</f>
        <v>0</v>
      </c>
      <c r="P122" s="300">
        <f>P53</f>
        <v>0</v>
      </c>
      <c r="Q122" s="301">
        <f>$K122*P122</f>
        <v>0</v>
      </c>
      <c r="R122" s="301">
        <f>$I122*P122</f>
        <v>0</v>
      </c>
      <c r="S122" s="301">
        <f>$J122*P122</f>
        <v>0</v>
      </c>
      <c r="T122" s="300">
        <f>T53</f>
        <v>0</v>
      </c>
      <c r="U122" s="301">
        <f>$K122*T122</f>
        <v>0</v>
      </c>
      <c r="V122" s="301">
        <f>$I122*T122</f>
        <v>0</v>
      </c>
      <c r="W122" s="301">
        <f>$J122*T122</f>
        <v>0</v>
      </c>
      <c r="X122" s="300">
        <f>X53</f>
        <v>0</v>
      </c>
      <c r="Y122" s="301">
        <f>$K122*X122</f>
        <v>0</v>
      </c>
      <c r="Z122" s="301">
        <f>$I122*X122</f>
        <v>0</v>
      </c>
      <c r="AA122" s="301">
        <f>$J122*X122</f>
        <v>0</v>
      </c>
      <c r="AB122" s="300">
        <f>AB53</f>
        <v>0</v>
      </c>
      <c r="AC122" s="301">
        <f>$K122*AB122</f>
        <v>0</v>
      </c>
      <c r="AD122" s="301">
        <f>$I122*AB122</f>
        <v>0</v>
      </c>
      <c r="AE122" s="301">
        <f>$J122*AB122</f>
        <v>0</v>
      </c>
      <c r="AF122" s="300">
        <f>AF53</f>
        <v>0</v>
      </c>
      <c r="AG122" s="301">
        <f>$K122*AF122</f>
        <v>0</v>
      </c>
      <c r="AH122" s="301">
        <f>$I122*AF122</f>
        <v>0</v>
      </c>
      <c r="AI122" s="302">
        <f>$J122*AF122</f>
        <v>0</v>
      </c>
      <c r="AJ122" s="300">
        <f>AJ53</f>
        <v>0</v>
      </c>
      <c r="AK122" s="301">
        <f>$K122*AJ122</f>
        <v>0</v>
      </c>
      <c r="AL122" s="301">
        <f>$I122*AJ122</f>
        <v>0</v>
      </c>
      <c r="AM122" s="302">
        <f>$J122*AJ122</f>
        <v>0</v>
      </c>
      <c r="AN122" s="300">
        <f>AN53</f>
        <v>0</v>
      </c>
      <c r="AO122" s="301">
        <f>$K122*AN122</f>
        <v>0</v>
      </c>
      <c r="AP122" s="301">
        <f>$I122*AN122</f>
        <v>0</v>
      </c>
      <c r="AQ122" s="302">
        <f>$J122*AN122</f>
        <v>0</v>
      </c>
      <c r="AR122" s="300">
        <f>AR53</f>
        <v>0</v>
      </c>
      <c r="AS122" s="301">
        <f>$K122*AR122</f>
        <v>0</v>
      </c>
      <c r="AT122" s="301">
        <f>$I122*AR122</f>
        <v>0</v>
      </c>
      <c r="AU122" s="302">
        <f>$J122*AR122</f>
        <v>0</v>
      </c>
      <c r="AV122" s="300">
        <f>AV53</f>
        <v>0</v>
      </c>
      <c r="AW122" s="301">
        <f>$K122*AV122</f>
        <v>0</v>
      </c>
      <c r="AX122" s="301">
        <f>$I122*AV122</f>
        <v>0</v>
      </c>
      <c r="AY122" s="302">
        <f>$J122*AV122</f>
        <v>0</v>
      </c>
      <c r="AZ122" s="300">
        <f>AZ53</f>
        <v>0</v>
      </c>
      <c r="BA122" s="301">
        <f>$K122*AZ122</f>
        <v>0</v>
      </c>
      <c r="BB122" s="301">
        <f>$I122*AZ122</f>
        <v>0</v>
      </c>
      <c r="BC122" s="302">
        <f>$J122*AZ122</f>
        <v>0</v>
      </c>
      <c r="BE122" s="303">
        <f>L122+P122+T122+X122+AB122+AF122+AJ122+AN122+AR122+AV122+AZ122</f>
        <v>0</v>
      </c>
      <c r="BF122" s="304">
        <f t="shared" ref="BF122:BF137" si="186">M122+Q122+U122+Y122+AC122+AG122+AK122+AO122+AS122+AW122+BA122</f>
        <v>0</v>
      </c>
      <c r="BG122" s="304">
        <f t="shared" ref="BG122:BG137" si="187">BF122-K122</f>
        <v>0</v>
      </c>
    </row>
    <row r="123" spans="1:60" x14ac:dyDescent="0.25">
      <c r="A123" s="245" t="str">
        <f t="shared" ref="A123:D123" si="188">IF(A54=0, "", A54)</f>
        <v/>
      </c>
      <c r="B123" s="246" t="str">
        <f t="shared" si="188"/>
        <v/>
      </c>
      <c r="C123" s="245" t="str">
        <f t="shared" si="188"/>
        <v/>
      </c>
      <c r="D123" s="245" t="str">
        <f t="shared" si="188"/>
        <v/>
      </c>
      <c r="E123" s="296">
        <f t="shared" ref="E123:E137" si="189">IF(C123="", 0,IF(C123="01-60",E54*(1+$F$5),IF(C123="01-70",E54*(1+$F$3),IF(C123="01-10",E54*(1+$F$6),IF(C123="01-80",E54*(1+$F$7))))))</f>
        <v>0</v>
      </c>
      <c r="F123" s="296">
        <f>E123*12</f>
        <v>0</v>
      </c>
      <c r="G123" s="297">
        <f t="shared" ref="G123:G137" si="190">IF(C123="",0,IF(C123="01-60", $I$5, IF(C123="01-70",$I$3,IF(C123="01-10", $I$6, IF(C123="01-80", $I$7)))))</f>
        <v>0</v>
      </c>
      <c r="H123" s="298">
        <f t="shared" ref="H123:H137" si="191">H54</f>
        <v>0</v>
      </c>
      <c r="I123" s="296">
        <f>F123*H123</f>
        <v>0</v>
      </c>
      <c r="J123" s="296">
        <f>F123*G123*H123</f>
        <v>0</v>
      </c>
      <c r="K123" s="299">
        <f>F123*(1+G123)*H123</f>
        <v>0</v>
      </c>
      <c r="L123" s="300">
        <f>L54</f>
        <v>0</v>
      </c>
      <c r="M123" s="301">
        <f>$K123*L123</f>
        <v>0</v>
      </c>
      <c r="N123" s="301">
        <f>$I123*L123</f>
        <v>0</v>
      </c>
      <c r="O123" s="301">
        <f>$J123*L123</f>
        <v>0</v>
      </c>
      <c r="P123" s="300">
        <f t="shared" ref="P123:P137" si="192">P54</f>
        <v>0</v>
      </c>
      <c r="Q123" s="301">
        <f>$K123*P123</f>
        <v>0</v>
      </c>
      <c r="R123" s="301">
        <f>$I123*P123</f>
        <v>0</v>
      </c>
      <c r="S123" s="301">
        <f>$J123*P123</f>
        <v>0</v>
      </c>
      <c r="T123" s="300">
        <f t="shared" ref="T123:T137" si="193">T54</f>
        <v>0</v>
      </c>
      <c r="U123" s="301">
        <f>$K123*T123</f>
        <v>0</v>
      </c>
      <c r="V123" s="301">
        <f>$I123*T123</f>
        <v>0</v>
      </c>
      <c r="W123" s="301">
        <f>$J123*T123</f>
        <v>0</v>
      </c>
      <c r="X123" s="300">
        <f t="shared" ref="X123:X137" si="194">X54</f>
        <v>0</v>
      </c>
      <c r="Y123" s="301">
        <f>$K123*X123</f>
        <v>0</v>
      </c>
      <c r="Z123" s="301">
        <f>$I123*X123</f>
        <v>0</v>
      </c>
      <c r="AA123" s="301">
        <f>$J123*X123</f>
        <v>0</v>
      </c>
      <c r="AB123" s="300">
        <f t="shared" ref="AB123:AB137" si="195">AB54</f>
        <v>0</v>
      </c>
      <c r="AC123" s="301">
        <f>$K123*AB123</f>
        <v>0</v>
      </c>
      <c r="AD123" s="301">
        <f>$I123*AB123</f>
        <v>0</v>
      </c>
      <c r="AE123" s="301">
        <f>$J123*AB123</f>
        <v>0</v>
      </c>
      <c r="AF123" s="300">
        <f t="shared" ref="AF123:AF137" si="196">AF54</f>
        <v>0</v>
      </c>
      <c r="AG123" s="301">
        <f>$K123*AF123</f>
        <v>0</v>
      </c>
      <c r="AH123" s="301">
        <f>$I123*AF123</f>
        <v>0</v>
      </c>
      <c r="AI123" s="302">
        <f>$J123*AF123</f>
        <v>0</v>
      </c>
      <c r="AJ123" s="300">
        <f t="shared" ref="AJ123:AJ137" si="197">AJ54</f>
        <v>0</v>
      </c>
      <c r="AK123" s="301">
        <f>$K123*AJ123</f>
        <v>0</v>
      </c>
      <c r="AL123" s="301">
        <f>$I123*AJ123</f>
        <v>0</v>
      </c>
      <c r="AM123" s="302">
        <f>$J123*AJ123</f>
        <v>0</v>
      </c>
      <c r="AN123" s="300">
        <f t="shared" ref="AN123:AN137" si="198">AN54</f>
        <v>0</v>
      </c>
      <c r="AO123" s="301">
        <f>$K123*AN123</f>
        <v>0</v>
      </c>
      <c r="AP123" s="301">
        <f>$I123*AN123</f>
        <v>0</v>
      </c>
      <c r="AQ123" s="302">
        <f>$J123*AN123</f>
        <v>0</v>
      </c>
      <c r="AR123" s="300">
        <f t="shared" ref="AR123:AR137" si="199">AR54</f>
        <v>0</v>
      </c>
      <c r="AS123" s="301">
        <f>$K123*AR123</f>
        <v>0</v>
      </c>
      <c r="AT123" s="301">
        <f>$I123*AR123</f>
        <v>0</v>
      </c>
      <c r="AU123" s="302">
        <f>$J123*AR123</f>
        <v>0</v>
      </c>
      <c r="AV123" s="300">
        <f t="shared" ref="AV123:AV137" si="200">AV54</f>
        <v>0</v>
      </c>
      <c r="AW123" s="301">
        <f>$K123*AV123</f>
        <v>0</v>
      </c>
      <c r="AX123" s="301">
        <f>$I123*AV123</f>
        <v>0</v>
      </c>
      <c r="AY123" s="302">
        <f>$J123*AV123</f>
        <v>0</v>
      </c>
      <c r="AZ123" s="300">
        <f t="shared" ref="AZ123:AZ137" si="201">AZ54</f>
        <v>0</v>
      </c>
      <c r="BA123" s="301">
        <f>$K123*AZ123</f>
        <v>0</v>
      </c>
      <c r="BB123" s="301">
        <f>$I123*AZ123</f>
        <v>0</v>
      </c>
      <c r="BC123" s="302">
        <f>$J123*AZ123</f>
        <v>0</v>
      </c>
      <c r="BE123" s="303">
        <f t="shared" ref="BE123:BE137" si="202">L123+P123+T123+X123+AB123+AF123+AJ123+AN123+AR123+AV123+AZ123</f>
        <v>0</v>
      </c>
      <c r="BF123" s="304">
        <f t="shared" si="186"/>
        <v>0</v>
      </c>
      <c r="BG123" s="304">
        <f t="shared" si="187"/>
        <v>0</v>
      </c>
    </row>
    <row r="124" spans="1:60" x14ac:dyDescent="0.25">
      <c r="A124" s="245" t="str">
        <f t="shared" ref="A124:D124" si="203">IF(A55=0, "", A55)</f>
        <v/>
      </c>
      <c r="B124" s="246" t="str">
        <f t="shared" si="203"/>
        <v/>
      </c>
      <c r="C124" s="245" t="str">
        <f t="shared" si="203"/>
        <v/>
      </c>
      <c r="D124" s="245" t="str">
        <f t="shared" si="203"/>
        <v/>
      </c>
      <c r="E124" s="296">
        <f t="shared" si="189"/>
        <v>0</v>
      </c>
      <c r="F124" s="296">
        <f t="shared" ref="F124:F137" si="204">E124*12</f>
        <v>0</v>
      </c>
      <c r="G124" s="297">
        <f t="shared" si="190"/>
        <v>0</v>
      </c>
      <c r="H124" s="298">
        <f t="shared" si="191"/>
        <v>0</v>
      </c>
      <c r="I124" s="296">
        <f t="shared" ref="I124:I137" si="205">F124*H124</f>
        <v>0</v>
      </c>
      <c r="J124" s="296">
        <f t="shared" ref="J124:J137" si="206">F124*G124*H124</f>
        <v>0</v>
      </c>
      <c r="K124" s="299">
        <f t="shared" ref="K124:K137" si="207">F124*(1+G124)*H124</f>
        <v>0</v>
      </c>
      <c r="L124" s="300">
        <f>L55</f>
        <v>0</v>
      </c>
      <c r="M124" s="301">
        <f t="shared" ref="M124:M137" si="208">$K124*L124</f>
        <v>0</v>
      </c>
      <c r="N124" s="301">
        <f t="shared" ref="N124:N137" si="209">$I124*L124</f>
        <v>0</v>
      </c>
      <c r="O124" s="301">
        <f t="shared" ref="O124:O137" si="210">$J124*L124</f>
        <v>0</v>
      </c>
      <c r="P124" s="300">
        <f t="shared" si="192"/>
        <v>0</v>
      </c>
      <c r="Q124" s="301">
        <f t="shared" ref="Q124:Q137" si="211">$K124*P124</f>
        <v>0</v>
      </c>
      <c r="R124" s="301">
        <f t="shared" ref="R124:R137" si="212">$I124*P124</f>
        <v>0</v>
      </c>
      <c r="S124" s="301">
        <f t="shared" ref="S124:S137" si="213">$J124*P124</f>
        <v>0</v>
      </c>
      <c r="T124" s="300">
        <f t="shared" si="193"/>
        <v>0</v>
      </c>
      <c r="U124" s="301">
        <f t="shared" ref="U124:U137" si="214">$K124*T124</f>
        <v>0</v>
      </c>
      <c r="V124" s="301">
        <f t="shared" ref="V124:V137" si="215">$I124*T124</f>
        <v>0</v>
      </c>
      <c r="W124" s="301">
        <f t="shared" ref="W124:W137" si="216">$J124*T124</f>
        <v>0</v>
      </c>
      <c r="X124" s="300">
        <f t="shared" si="194"/>
        <v>0</v>
      </c>
      <c r="Y124" s="301">
        <f t="shared" ref="Y124:Y137" si="217">$K124*X124</f>
        <v>0</v>
      </c>
      <c r="Z124" s="301">
        <f t="shared" ref="Z124:Z137" si="218">$I124*X124</f>
        <v>0</v>
      </c>
      <c r="AA124" s="301">
        <f t="shared" ref="AA124:AA137" si="219">$J124*X124</f>
        <v>0</v>
      </c>
      <c r="AB124" s="300">
        <f t="shared" si="195"/>
        <v>0</v>
      </c>
      <c r="AC124" s="301">
        <f t="shared" ref="AC124:AC137" si="220">$K124*AB124</f>
        <v>0</v>
      </c>
      <c r="AD124" s="301">
        <f t="shared" ref="AD124:AD137" si="221">$I124*AB124</f>
        <v>0</v>
      </c>
      <c r="AE124" s="301">
        <f t="shared" ref="AE124:AE137" si="222">$J124*AB124</f>
        <v>0</v>
      </c>
      <c r="AF124" s="300">
        <f t="shared" si="196"/>
        <v>0</v>
      </c>
      <c r="AG124" s="301">
        <f t="shared" ref="AG124:AG137" si="223">$K124*AF124</f>
        <v>0</v>
      </c>
      <c r="AH124" s="301">
        <f t="shared" ref="AH124:AH137" si="224">$I124*AF124</f>
        <v>0</v>
      </c>
      <c r="AI124" s="302">
        <f t="shared" ref="AI124:AI137" si="225">$J124*AF124</f>
        <v>0</v>
      </c>
      <c r="AJ124" s="300">
        <f t="shared" si="197"/>
        <v>0</v>
      </c>
      <c r="AK124" s="301">
        <f t="shared" ref="AK124:AK137" si="226">$K124*AJ124</f>
        <v>0</v>
      </c>
      <c r="AL124" s="301">
        <f t="shared" ref="AL124:AL137" si="227">$I124*AJ124</f>
        <v>0</v>
      </c>
      <c r="AM124" s="302">
        <f t="shared" ref="AM124:AM137" si="228">$J124*AJ124</f>
        <v>0</v>
      </c>
      <c r="AN124" s="300">
        <f t="shared" si="198"/>
        <v>0</v>
      </c>
      <c r="AO124" s="301">
        <f t="shared" ref="AO124:AO137" si="229">$K124*AN124</f>
        <v>0</v>
      </c>
      <c r="AP124" s="301">
        <f t="shared" ref="AP124:AP137" si="230">$I124*AN124</f>
        <v>0</v>
      </c>
      <c r="AQ124" s="302">
        <f t="shared" ref="AQ124:AQ137" si="231">$J124*AN124</f>
        <v>0</v>
      </c>
      <c r="AR124" s="300">
        <f t="shared" si="199"/>
        <v>0</v>
      </c>
      <c r="AS124" s="301">
        <f t="shared" ref="AS124:AS137" si="232">$K124*AR124</f>
        <v>0</v>
      </c>
      <c r="AT124" s="301">
        <f t="shared" ref="AT124:AT137" si="233">$I124*AR124</f>
        <v>0</v>
      </c>
      <c r="AU124" s="302">
        <f t="shared" ref="AU124:AU137" si="234">$J124*AR124</f>
        <v>0</v>
      </c>
      <c r="AV124" s="300">
        <f t="shared" si="200"/>
        <v>0</v>
      </c>
      <c r="AW124" s="301">
        <f t="shared" ref="AW124:AW137" si="235">$K124*AV124</f>
        <v>0</v>
      </c>
      <c r="AX124" s="301">
        <f t="shared" ref="AX124:AX137" si="236">$I124*AV124</f>
        <v>0</v>
      </c>
      <c r="AY124" s="302">
        <f t="shared" ref="AY124:AY137" si="237">$J124*AV124</f>
        <v>0</v>
      </c>
      <c r="AZ124" s="300">
        <f t="shared" si="201"/>
        <v>0</v>
      </c>
      <c r="BA124" s="301">
        <f t="shared" ref="BA124:BA137" si="238">$K124*AZ124</f>
        <v>0</v>
      </c>
      <c r="BB124" s="301">
        <f t="shared" ref="BB124:BB137" si="239">$I124*AZ124</f>
        <v>0</v>
      </c>
      <c r="BC124" s="302">
        <f t="shared" ref="BC124:BC137" si="240">$J124*AZ124</f>
        <v>0</v>
      </c>
      <c r="BE124" s="303">
        <f t="shared" si="202"/>
        <v>0</v>
      </c>
      <c r="BF124" s="304">
        <f t="shared" si="186"/>
        <v>0</v>
      </c>
      <c r="BG124" s="304">
        <f t="shared" si="187"/>
        <v>0</v>
      </c>
    </row>
    <row r="125" spans="1:60" x14ac:dyDescent="0.25">
      <c r="A125" s="245" t="str">
        <f t="shared" ref="A125:D125" si="241">IF(A56=0, "", A56)</f>
        <v/>
      </c>
      <c r="B125" s="246" t="str">
        <f t="shared" si="241"/>
        <v/>
      </c>
      <c r="C125" s="245" t="str">
        <f t="shared" si="241"/>
        <v/>
      </c>
      <c r="D125" s="245" t="str">
        <f t="shared" si="241"/>
        <v/>
      </c>
      <c r="E125" s="296">
        <f t="shared" si="189"/>
        <v>0</v>
      </c>
      <c r="F125" s="296">
        <f t="shared" si="204"/>
        <v>0</v>
      </c>
      <c r="G125" s="297">
        <f t="shared" si="190"/>
        <v>0</v>
      </c>
      <c r="H125" s="298">
        <f t="shared" si="191"/>
        <v>0</v>
      </c>
      <c r="I125" s="296">
        <f t="shared" si="205"/>
        <v>0</v>
      </c>
      <c r="J125" s="296">
        <f t="shared" si="206"/>
        <v>0</v>
      </c>
      <c r="K125" s="299">
        <f t="shared" si="207"/>
        <v>0</v>
      </c>
      <c r="L125" s="300">
        <f t="shared" ref="L125:L137" si="242">L56</f>
        <v>0</v>
      </c>
      <c r="M125" s="301">
        <f t="shared" si="208"/>
        <v>0</v>
      </c>
      <c r="N125" s="301">
        <f t="shared" si="209"/>
        <v>0</v>
      </c>
      <c r="O125" s="301">
        <f t="shared" si="210"/>
        <v>0</v>
      </c>
      <c r="P125" s="300">
        <f t="shared" si="192"/>
        <v>0</v>
      </c>
      <c r="Q125" s="301">
        <f t="shared" si="211"/>
        <v>0</v>
      </c>
      <c r="R125" s="301">
        <f t="shared" si="212"/>
        <v>0</v>
      </c>
      <c r="S125" s="301">
        <f t="shared" si="213"/>
        <v>0</v>
      </c>
      <c r="T125" s="300">
        <f t="shared" si="193"/>
        <v>0</v>
      </c>
      <c r="U125" s="301">
        <f t="shared" si="214"/>
        <v>0</v>
      </c>
      <c r="V125" s="301">
        <f t="shared" si="215"/>
        <v>0</v>
      </c>
      <c r="W125" s="301">
        <f t="shared" si="216"/>
        <v>0</v>
      </c>
      <c r="X125" s="300">
        <f t="shared" si="194"/>
        <v>0</v>
      </c>
      <c r="Y125" s="301">
        <f t="shared" si="217"/>
        <v>0</v>
      </c>
      <c r="Z125" s="301">
        <f t="shared" si="218"/>
        <v>0</v>
      </c>
      <c r="AA125" s="301">
        <f t="shared" si="219"/>
        <v>0</v>
      </c>
      <c r="AB125" s="300">
        <f t="shared" si="195"/>
        <v>0</v>
      </c>
      <c r="AC125" s="301">
        <f t="shared" si="220"/>
        <v>0</v>
      </c>
      <c r="AD125" s="301">
        <f t="shared" si="221"/>
        <v>0</v>
      </c>
      <c r="AE125" s="301">
        <f t="shared" si="222"/>
        <v>0</v>
      </c>
      <c r="AF125" s="300">
        <f t="shared" si="196"/>
        <v>0</v>
      </c>
      <c r="AG125" s="301">
        <f t="shared" si="223"/>
        <v>0</v>
      </c>
      <c r="AH125" s="301">
        <f t="shared" si="224"/>
        <v>0</v>
      </c>
      <c r="AI125" s="302">
        <f t="shared" si="225"/>
        <v>0</v>
      </c>
      <c r="AJ125" s="300">
        <f t="shared" si="197"/>
        <v>0</v>
      </c>
      <c r="AK125" s="301">
        <f t="shared" si="226"/>
        <v>0</v>
      </c>
      <c r="AL125" s="301">
        <f t="shared" si="227"/>
        <v>0</v>
      </c>
      <c r="AM125" s="302">
        <f t="shared" si="228"/>
        <v>0</v>
      </c>
      <c r="AN125" s="300">
        <f t="shared" si="198"/>
        <v>0</v>
      </c>
      <c r="AO125" s="301">
        <f t="shared" si="229"/>
        <v>0</v>
      </c>
      <c r="AP125" s="301">
        <f t="shared" si="230"/>
        <v>0</v>
      </c>
      <c r="AQ125" s="302">
        <f t="shared" si="231"/>
        <v>0</v>
      </c>
      <c r="AR125" s="300">
        <f t="shared" si="199"/>
        <v>0</v>
      </c>
      <c r="AS125" s="301">
        <f t="shared" si="232"/>
        <v>0</v>
      </c>
      <c r="AT125" s="301">
        <f t="shared" si="233"/>
        <v>0</v>
      </c>
      <c r="AU125" s="302">
        <f t="shared" si="234"/>
        <v>0</v>
      </c>
      <c r="AV125" s="300">
        <f t="shared" si="200"/>
        <v>0</v>
      </c>
      <c r="AW125" s="301">
        <f t="shared" si="235"/>
        <v>0</v>
      </c>
      <c r="AX125" s="301">
        <f t="shared" si="236"/>
        <v>0</v>
      </c>
      <c r="AY125" s="302">
        <f t="shared" si="237"/>
        <v>0</v>
      </c>
      <c r="AZ125" s="300">
        <f t="shared" si="201"/>
        <v>0</v>
      </c>
      <c r="BA125" s="301">
        <f t="shared" si="238"/>
        <v>0</v>
      </c>
      <c r="BB125" s="301">
        <f t="shared" si="239"/>
        <v>0</v>
      </c>
      <c r="BC125" s="302">
        <f t="shared" si="240"/>
        <v>0</v>
      </c>
      <c r="BE125" s="303">
        <f t="shared" si="202"/>
        <v>0</v>
      </c>
      <c r="BF125" s="304">
        <f t="shared" si="186"/>
        <v>0</v>
      </c>
      <c r="BG125" s="304">
        <f t="shared" si="187"/>
        <v>0</v>
      </c>
    </row>
    <row r="126" spans="1:60" x14ac:dyDescent="0.25">
      <c r="A126" s="245" t="str">
        <f t="shared" ref="A126:D126" si="243">IF(A57=0, "", A57)</f>
        <v/>
      </c>
      <c r="B126" s="246" t="str">
        <f t="shared" si="243"/>
        <v/>
      </c>
      <c r="C126" s="245" t="str">
        <f t="shared" si="243"/>
        <v/>
      </c>
      <c r="D126" s="245" t="str">
        <f t="shared" si="243"/>
        <v/>
      </c>
      <c r="E126" s="296">
        <f t="shared" si="189"/>
        <v>0</v>
      </c>
      <c r="F126" s="296">
        <f t="shared" si="204"/>
        <v>0</v>
      </c>
      <c r="G126" s="297">
        <f t="shared" si="190"/>
        <v>0</v>
      </c>
      <c r="H126" s="298">
        <f t="shared" si="191"/>
        <v>0</v>
      </c>
      <c r="I126" s="296">
        <f t="shared" si="205"/>
        <v>0</v>
      </c>
      <c r="J126" s="296">
        <f t="shared" si="206"/>
        <v>0</v>
      </c>
      <c r="K126" s="299">
        <f t="shared" si="207"/>
        <v>0</v>
      </c>
      <c r="L126" s="300">
        <f t="shared" si="242"/>
        <v>0</v>
      </c>
      <c r="M126" s="301">
        <f t="shared" si="208"/>
        <v>0</v>
      </c>
      <c r="N126" s="301">
        <f t="shared" si="209"/>
        <v>0</v>
      </c>
      <c r="O126" s="301">
        <f t="shared" si="210"/>
        <v>0</v>
      </c>
      <c r="P126" s="300">
        <f t="shared" si="192"/>
        <v>0</v>
      </c>
      <c r="Q126" s="301">
        <f t="shared" si="211"/>
        <v>0</v>
      </c>
      <c r="R126" s="301">
        <f t="shared" si="212"/>
        <v>0</v>
      </c>
      <c r="S126" s="301">
        <f t="shared" si="213"/>
        <v>0</v>
      </c>
      <c r="T126" s="300">
        <f t="shared" si="193"/>
        <v>0</v>
      </c>
      <c r="U126" s="301">
        <f t="shared" si="214"/>
        <v>0</v>
      </c>
      <c r="V126" s="301">
        <f t="shared" si="215"/>
        <v>0</v>
      </c>
      <c r="W126" s="301">
        <f t="shared" si="216"/>
        <v>0</v>
      </c>
      <c r="X126" s="300">
        <f t="shared" si="194"/>
        <v>0</v>
      </c>
      <c r="Y126" s="301">
        <f t="shared" si="217"/>
        <v>0</v>
      </c>
      <c r="Z126" s="301">
        <f t="shared" si="218"/>
        <v>0</v>
      </c>
      <c r="AA126" s="301">
        <f t="shared" si="219"/>
        <v>0</v>
      </c>
      <c r="AB126" s="300">
        <f t="shared" si="195"/>
        <v>0</v>
      </c>
      <c r="AC126" s="301">
        <f t="shared" si="220"/>
        <v>0</v>
      </c>
      <c r="AD126" s="301">
        <f t="shared" si="221"/>
        <v>0</v>
      </c>
      <c r="AE126" s="301">
        <f t="shared" si="222"/>
        <v>0</v>
      </c>
      <c r="AF126" s="300">
        <f t="shared" si="196"/>
        <v>0</v>
      </c>
      <c r="AG126" s="301">
        <f t="shared" si="223"/>
        <v>0</v>
      </c>
      <c r="AH126" s="301">
        <f t="shared" si="224"/>
        <v>0</v>
      </c>
      <c r="AI126" s="302">
        <f t="shared" si="225"/>
        <v>0</v>
      </c>
      <c r="AJ126" s="300">
        <f t="shared" si="197"/>
        <v>0</v>
      </c>
      <c r="AK126" s="301">
        <f t="shared" si="226"/>
        <v>0</v>
      </c>
      <c r="AL126" s="301">
        <f t="shared" si="227"/>
        <v>0</v>
      </c>
      <c r="AM126" s="302">
        <f t="shared" si="228"/>
        <v>0</v>
      </c>
      <c r="AN126" s="300">
        <f t="shared" si="198"/>
        <v>0</v>
      </c>
      <c r="AO126" s="301">
        <f t="shared" si="229"/>
        <v>0</v>
      </c>
      <c r="AP126" s="301">
        <f t="shared" si="230"/>
        <v>0</v>
      </c>
      <c r="AQ126" s="302">
        <f t="shared" si="231"/>
        <v>0</v>
      </c>
      <c r="AR126" s="300">
        <f t="shared" si="199"/>
        <v>0</v>
      </c>
      <c r="AS126" s="301">
        <f t="shared" si="232"/>
        <v>0</v>
      </c>
      <c r="AT126" s="301">
        <f t="shared" si="233"/>
        <v>0</v>
      </c>
      <c r="AU126" s="302">
        <f t="shared" si="234"/>
        <v>0</v>
      </c>
      <c r="AV126" s="300">
        <f t="shared" si="200"/>
        <v>0</v>
      </c>
      <c r="AW126" s="301">
        <f t="shared" si="235"/>
        <v>0</v>
      </c>
      <c r="AX126" s="301">
        <f t="shared" si="236"/>
        <v>0</v>
      </c>
      <c r="AY126" s="302">
        <f t="shared" si="237"/>
        <v>0</v>
      </c>
      <c r="AZ126" s="300">
        <f t="shared" si="201"/>
        <v>0</v>
      </c>
      <c r="BA126" s="301">
        <f t="shared" si="238"/>
        <v>0</v>
      </c>
      <c r="BB126" s="301">
        <f t="shared" si="239"/>
        <v>0</v>
      </c>
      <c r="BC126" s="302">
        <f t="shared" si="240"/>
        <v>0</v>
      </c>
      <c r="BE126" s="303">
        <f t="shared" si="202"/>
        <v>0</v>
      </c>
      <c r="BF126" s="304">
        <f t="shared" si="186"/>
        <v>0</v>
      </c>
      <c r="BG126" s="304">
        <f t="shared" si="187"/>
        <v>0</v>
      </c>
    </row>
    <row r="127" spans="1:60" x14ac:dyDescent="0.25">
      <c r="A127" s="245" t="str">
        <f t="shared" ref="A127:D127" si="244">IF(A58=0, "", A58)</f>
        <v/>
      </c>
      <c r="B127" s="246" t="str">
        <f t="shared" si="244"/>
        <v/>
      </c>
      <c r="C127" s="245" t="str">
        <f t="shared" si="244"/>
        <v/>
      </c>
      <c r="D127" s="245" t="str">
        <f t="shared" si="244"/>
        <v/>
      </c>
      <c r="E127" s="296">
        <f t="shared" si="189"/>
        <v>0</v>
      </c>
      <c r="F127" s="296">
        <f t="shared" si="204"/>
        <v>0</v>
      </c>
      <c r="G127" s="297">
        <f t="shared" si="190"/>
        <v>0</v>
      </c>
      <c r="H127" s="298">
        <f t="shared" si="191"/>
        <v>0</v>
      </c>
      <c r="I127" s="296">
        <f t="shared" si="205"/>
        <v>0</v>
      </c>
      <c r="J127" s="296">
        <f t="shared" si="206"/>
        <v>0</v>
      </c>
      <c r="K127" s="299">
        <f t="shared" si="207"/>
        <v>0</v>
      </c>
      <c r="L127" s="300">
        <f t="shared" si="242"/>
        <v>0</v>
      </c>
      <c r="M127" s="301">
        <f t="shared" si="208"/>
        <v>0</v>
      </c>
      <c r="N127" s="301">
        <f t="shared" si="209"/>
        <v>0</v>
      </c>
      <c r="O127" s="301">
        <f t="shared" si="210"/>
        <v>0</v>
      </c>
      <c r="P127" s="300">
        <f t="shared" si="192"/>
        <v>0</v>
      </c>
      <c r="Q127" s="301">
        <f t="shared" si="211"/>
        <v>0</v>
      </c>
      <c r="R127" s="301">
        <f t="shared" si="212"/>
        <v>0</v>
      </c>
      <c r="S127" s="301">
        <f t="shared" si="213"/>
        <v>0</v>
      </c>
      <c r="T127" s="300">
        <f t="shared" si="193"/>
        <v>0</v>
      </c>
      <c r="U127" s="301">
        <f t="shared" si="214"/>
        <v>0</v>
      </c>
      <c r="V127" s="301">
        <f t="shared" si="215"/>
        <v>0</v>
      </c>
      <c r="W127" s="301">
        <f t="shared" si="216"/>
        <v>0</v>
      </c>
      <c r="X127" s="300">
        <f t="shared" si="194"/>
        <v>0</v>
      </c>
      <c r="Y127" s="301">
        <f t="shared" si="217"/>
        <v>0</v>
      </c>
      <c r="Z127" s="301">
        <f t="shared" si="218"/>
        <v>0</v>
      </c>
      <c r="AA127" s="301">
        <f t="shared" si="219"/>
        <v>0</v>
      </c>
      <c r="AB127" s="300">
        <f t="shared" si="195"/>
        <v>0</v>
      </c>
      <c r="AC127" s="301">
        <f t="shared" si="220"/>
        <v>0</v>
      </c>
      <c r="AD127" s="301">
        <f t="shared" si="221"/>
        <v>0</v>
      </c>
      <c r="AE127" s="301">
        <f t="shared" si="222"/>
        <v>0</v>
      </c>
      <c r="AF127" s="300">
        <f t="shared" si="196"/>
        <v>0</v>
      </c>
      <c r="AG127" s="301">
        <f t="shared" si="223"/>
        <v>0</v>
      </c>
      <c r="AH127" s="301">
        <f t="shared" si="224"/>
        <v>0</v>
      </c>
      <c r="AI127" s="302">
        <f t="shared" si="225"/>
        <v>0</v>
      </c>
      <c r="AJ127" s="300">
        <f t="shared" si="197"/>
        <v>0</v>
      </c>
      <c r="AK127" s="301">
        <f t="shared" si="226"/>
        <v>0</v>
      </c>
      <c r="AL127" s="301">
        <f t="shared" si="227"/>
        <v>0</v>
      </c>
      <c r="AM127" s="302">
        <f t="shared" si="228"/>
        <v>0</v>
      </c>
      <c r="AN127" s="300">
        <f t="shared" si="198"/>
        <v>0</v>
      </c>
      <c r="AO127" s="301">
        <f t="shared" si="229"/>
        <v>0</v>
      </c>
      <c r="AP127" s="301">
        <f t="shared" si="230"/>
        <v>0</v>
      </c>
      <c r="AQ127" s="302">
        <f t="shared" si="231"/>
        <v>0</v>
      </c>
      <c r="AR127" s="300">
        <f t="shared" si="199"/>
        <v>0</v>
      </c>
      <c r="AS127" s="301">
        <f t="shared" si="232"/>
        <v>0</v>
      </c>
      <c r="AT127" s="301">
        <f t="shared" si="233"/>
        <v>0</v>
      </c>
      <c r="AU127" s="302">
        <f t="shared" si="234"/>
        <v>0</v>
      </c>
      <c r="AV127" s="300">
        <f t="shared" si="200"/>
        <v>0</v>
      </c>
      <c r="AW127" s="301">
        <f t="shared" si="235"/>
        <v>0</v>
      </c>
      <c r="AX127" s="301">
        <f t="shared" si="236"/>
        <v>0</v>
      </c>
      <c r="AY127" s="302">
        <f t="shared" si="237"/>
        <v>0</v>
      </c>
      <c r="AZ127" s="300">
        <f t="shared" si="201"/>
        <v>0</v>
      </c>
      <c r="BA127" s="301">
        <f t="shared" si="238"/>
        <v>0</v>
      </c>
      <c r="BB127" s="301">
        <f t="shared" si="239"/>
        <v>0</v>
      </c>
      <c r="BC127" s="302">
        <f t="shared" si="240"/>
        <v>0</v>
      </c>
      <c r="BE127" s="303">
        <f t="shared" si="202"/>
        <v>0</v>
      </c>
      <c r="BF127" s="304">
        <f t="shared" si="186"/>
        <v>0</v>
      </c>
      <c r="BG127" s="304">
        <f t="shared" si="187"/>
        <v>0</v>
      </c>
    </row>
    <row r="128" spans="1:60" x14ac:dyDescent="0.25">
      <c r="A128" s="245" t="str">
        <f t="shared" ref="A128:D128" si="245">IF(A59=0, "", A59)</f>
        <v/>
      </c>
      <c r="B128" s="246" t="str">
        <f t="shared" si="245"/>
        <v/>
      </c>
      <c r="C128" s="245" t="str">
        <f t="shared" si="245"/>
        <v/>
      </c>
      <c r="D128" s="245" t="str">
        <f t="shared" si="245"/>
        <v/>
      </c>
      <c r="E128" s="296">
        <f t="shared" si="189"/>
        <v>0</v>
      </c>
      <c r="F128" s="296">
        <f t="shared" si="204"/>
        <v>0</v>
      </c>
      <c r="G128" s="297">
        <f t="shared" si="190"/>
        <v>0</v>
      </c>
      <c r="H128" s="298">
        <f t="shared" si="191"/>
        <v>0</v>
      </c>
      <c r="I128" s="296">
        <f t="shared" si="205"/>
        <v>0</v>
      </c>
      <c r="J128" s="296">
        <f t="shared" si="206"/>
        <v>0</v>
      </c>
      <c r="K128" s="299">
        <f t="shared" si="207"/>
        <v>0</v>
      </c>
      <c r="L128" s="300">
        <f t="shared" si="242"/>
        <v>0</v>
      </c>
      <c r="M128" s="301">
        <f t="shared" si="208"/>
        <v>0</v>
      </c>
      <c r="N128" s="301">
        <f t="shared" si="209"/>
        <v>0</v>
      </c>
      <c r="O128" s="301">
        <f t="shared" si="210"/>
        <v>0</v>
      </c>
      <c r="P128" s="300">
        <f t="shared" si="192"/>
        <v>0</v>
      </c>
      <c r="Q128" s="301">
        <f t="shared" si="211"/>
        <v>0</v>
      </c>
      <c r="R128" s="301">
        <f t="shared" si="212"/>
        <v>0</v>
      </c>
      <c r="S128" s="301">
        <f t="shared" si="213"/>
        <v>0</v>
      </c>
      <c r="T128" s="300">
        <f t="shared" si="193"/>
        <v>0</v>
      </c>
      <c r="U128" s="301">
        <f t="shared" si="214"/>
        <v>0</v>
      </c>
      <c r="V128" s="301">
        <f t="shared" si="215"/>
        <v>0</v>
      </c>
      <c r="W128" s="301">
        <f t="shared" si="216"/>
        <v>0</v>
      </c>
      <c r="X128" s="300">
        <f t="shared" si="194"/>
        <v>0</v>
      </c>
      <c r="Y128" s="301">
        <f t="shared" si="217"/>
        <v>0</v>
      </c>
      <c r="Z128" s="301">
        <f t="shared" si="218"/>
        <v>0</v>
      </c>
      <c r="AA128" s="301">
        <f t="shared" si="219"/>
        <v>0</v>
      </c>
      <c r="AB128" s="300">
        <f t="shared" si="195"/>
        <v>0</v>
      </c>
      <c r="AC128" s="301">
        <f t="shared" si="220"/>
        <v>0</v>
      </c>
      <c r="AD128" s="301">
        <f t="shared" si="221"/>
        <v>0</v>
      </c>
      <c r="AE128" s="301">
        <f t="shared" si="222"/>
        <v>0</v>
      </c>
      <c r="AF128" s="300">
        <f t="shared" si="196"/>
        <v>0</v>
      </c>
      <c r="AG128" s="301">
        <f t="shared" si="223"/>
        <v>0</v>
      </c>
      <c r="AH128" s="301">
        <f t="shared" si="224"/>
        <v>0</v>
      </c>
      <c r="AI128" s="302">
        <f t="shared" si="225"/>
        <v>0</v>
      </c>
      <c r="AJ128" s="300">
        <f t="shared" si="197"/>
        <v>0</v>
      </c>
      <c r="AK128" s="301">
        <f t="shared" si="226"/>
        <v>0</v>
      </c>
      <c r="AL128" s="301">
        <f t="shared" si="227"/>
        <v>0</v>
      </c>
      <c r="AM128" s="302">
        <f t="shared" si="228"/>
        <v>0</v>
      </c>
      <c r="AN128" s="300">
        <f t="shared" si="198"/>
        <v>0</v>
      </c>
      <c r="AO128" s="301">
        <f t="shared" si="229"/>
        <v>0</v>
      </c>
      <c r="AP128" s="301">
        <f t="shared" si="230"/>
        <v>0</v>
      </c>
      <c r="AQ128" s="302">
        <f t="shared" si="231"/>
        <v>0</v>
      </c>
      <c r="AR128" s="300">
        <f t="shared" si="199"/>
        <v>0</v>
      </c>
      <c r="AS128" s="301">
        <f t="shared" si="232"/>
        <v>0</v>
      </c>
      <c r="AT128" s="301">
        <f t="shared" si="233"/>
        <v>0</v>
      </c>
      <c r="AU128" s="302">
        <f t="shared" si="234"/>
        <v>0</v>
      </c>
      <c r="AV128" s="300">
        <f t="shared" si="200"/>
        <v>0</v>
      </c>
      <c r="AW128" s="301">
        <f t="shared" si="235"/>
        <v>0</v>
      </c>
      <c r="AX128" s="301">
        <f t="shared" si="236"/>
        <v>0</v>
      </c>
      <c r="AY128" s="302">
        <f t="shared" si="237"/>
        <v>0</v>
      </c>
      <c r="AZ128" s="300">
        <f t="shared" si="201"/>
        <v>0</v>
      </c>
      <c r="BA128" s="301">
        <f t="shared" si="238"/>
        <v>0</v>
      </c>
      <c r="BB128" s="301">
        <f t="shared" si="239"/>
        <v>0</v>
      </c>
      <c r="BC128" s="302">
        <f t="shared" si="240"/>
        <v>0</v>
      </c>
      <c r="BE128" s="303">
        <f t="shared" si="202"/>
        <v>0</v>
      </c>
      <c r="BF128" s="304">
        <f t="shared" si="186"/>
        <v>0</v>
      </c>
      <c r="BG128" s="304">
        <f t="shared" si="187"/>
        <v>0</v>
      </c>
    </row>
    <row r="129" spans="1:59" x14ac:dyDescent="0.25">
      <c r="A129" s="245" t="str">
        <f t="shared" ref="A129:D129" si="246">IF(A60=0, "", A60)</f>
        <v/>
      </c>
      <c r="B129" s="246" t="str">
        <f t="shared" si="246"/>
        <v/>
      </c>
      <c r="C129" s="245" t="str">
        <f t="shared" si="246"/>
        <v/>
      </c>
      <c r="D129" s="245" t="str">
        <f t="shared" si="246"/>
        <v/>
      </c>
      <c r="E129" s="296">
        <f t="shared" si="189"/>
        <v>0</v>
      </c>
      <c r="F129" s="296">
        <f t="shared" si="204"/>
        <v>0</v>
      </c>
      <c r="G129" s="297">
        <f t="shared" si="190"/>
        <v>0</v>
      </c>
      <c r="H129" s="298">
        <f t="shared" si="191"/>
        <v>0</v>
      </c>
      <c r="I129" s="296">
        <f t="shared" si="205"/>
        <v>0</v>
      </c>
      <c r="J129" s="296">
        <f t="shared" si="206"/>
        <v>0</v>
      </c>
      <c r="K129" s="299">
        <f t="shared" si="207"/>
        <v>0</v>
      </c>
      <c r="L129" s="300">
        <f t="shared" si="242"/>
        <v>0</v>
      </c>
      <c r="M129" s="301">
        <f t="shared" si="208"/>
        <v>0</v>
      </c>
      <c r="N129" s="301">
        <f t="shared" si="209"/>
        <v>0</v>
      </c>
      <c r="O129" s="301">
        <f t="shared" si="210"/>
        <v>0</v>
      </c>
      <c r="P129" s="300">
        <f t="shared" si="192"/>
        <v>0</v>
      </c>
      <c r="Q129" s="301">
        <f t="shared" si="211"/>
        <v>0</v>
      </c>
      <c r="R129" s="301">
        <f t="shared" si="212"/>
        <v>0</v>
      </c>
      <c r="S129" s="301">
        <f t="shared" si="213"/>
        <v>0</v>
      </c>
      <c r="T129" s="300">
        <f t="shared" si="193"/>
        <v>0</v>
      </c>
      <c r="U129" s="301">
        <f t="shared" si="214"/>
        <v>0</v>
      </c>
      <c r="V129" s="301">
        <f t="shared" si="215"/>
        <v>0</v>
      </c>
      <c r="W129" s="301">
        <f t="shared" si="216"/>
        <v>0</v>
      </c>
      <c r="X129" s="300">
        <f t="shared" si="194"/>
        <v>0</v>
      </c>
      <c r="Y129" s="301">
        <f t="shared" si="217"/>
        <v>0</v>
      </c>
      <c r="Z129" s="301">
        <f t="shared" si="218"/>
        <v>0</v>
      </c>
      <c r="AA129" s="301">
        <f t="shared" si="219"/>
        <v>0</v>
      </c>
      <c r="AB129" s="300">
        <f t="shared" si="195"/>
        <v>0</v>
      </c>
      <c r="AC129" s="301">
        <f t="shared" si="220"/>
        <v>0</v>
      </c>
      <c r="AD129" s="301">
        <f t="shared" si="221"/>
        <v>0</v>
      </c>
      <c r="AE129" s="301">
        <f t="shared" si="222"/>
        <v>0</v>
      </c>
      <c r="AF129" s="300">
        <f t="shared" si="196"/>
        <v>0</v>
      </c>
      <c r="AG129" s="301">
        <f t="shared" si="223"/>
        <v>0</v>
      </c>
      <c r="AH129" s="301">
        <f t="shared" si="224"/>
        <v>0</v>
      </c>
      <c r="AI129" s="302">
        <f t="shared" si="225"/>
        <v>0</v>
      </c>
      <c r="AJ129" s="300">
        <f t="shared" si="197"/>
        <v>0</v>
      </c>
      <c r="AK129" s="301">
        <f t="shared" si="226"/>
        <v>0</v>
      </c>
      <c r="AL129" s="301">
        <f t="shared" si="227"/>
        <v>0</v>
      </c>
      <c r="AM129" s="302">
        <f t="shared" si="228"/>
        <v>0</v>
      </c>
      <c r="AN129" s="300">
        <f t="shared" si="198"/>
        <v>0</v>
      </c>
      <c r="AO129" s="301">
        <f t="shared" si="229"/>
        <v>0</v>
      </c>
      <c r="AP129" s="301">
        <f t="shared" si="230"/>
        <v>0</v>
      </c>
      <c r="AQ129" s="302">
        <f t="shared" si="231"/>
        <v>0</v>
      </c>
      <c r="AR129" s="300">
        <f t="shared" si="199"/>
        <v>0</v>
      </c>
      <c r="AS129" s="301">
        <f t="shared" si="232"/>
        <v>0</v>
      </c>
      <c r="AT129" s="301">
        <f t="shared" si="233"/>
        <v>0</v>
      </c>
      <c r="AU129" s="302">
        <f t="shared" si="234"/>
        <v>0</v>
      </c>
      <c r="AV129" s="300">
        <f t="shared" si="200"/>
        <v>0</v>
      </c>
      <c r="AW129" s="301">
        <f t="shared" si="235"/>
        <v>0</v>
      </c>
      <c r="AX129" s="301">
        <f t="shared" si="236"/>
        <v>0</v>
      </c>
      <c r="AY129" s="302">
        <f t="shared" si="237"/>
        <v>0</v>
      </c>
      <c r="AZ129" s="300">
        <f t="shared" si="201"/>
        <v>0</v>
      </c>
      <c r="BA129" s="301">
        <f t="shared" si="238"/>
        <v>0</v>
      </c>
      <c r="BB129" s="301">
        <f t="shared" si="239"/>
        <v>0</v>
      </c>
      <c r="BC129" s="302">
        <f t="shared" si="240"/>
        <v>0</v>
      </c>
      <c r="BE129" s="303">
        <f t="shared" si="202"/>
        <v>0</v>
      </c>
      <c r="BF129" s="304">
        <f t="shared" si="186"/>
        <v>0</v>
      </c>
      <c r="BG129" s="304">
        <f t="shared" si="187"/>
        <v>0</v>
      </c>
    </row>
    <row r="130" spans="1:59" x14ac:dyDescent="0.25">
      <c r="A130" s="245" t="str">
        <f t="shared" ref="A130:D130" si="247">IF(A61=0, "", A61)</f>
        <v/>
      </c>
      <c r="B130" s="246" t="str">
        <f t="shared" si="247"/>
        <v/>
      </c>
      <c r="C130" s="245" t="str">
        <f t="shared" si="247"/>
        <v/>
      </c>
      <c r="D130" s="245" t="str">
        <f t="shared" si="247"/>
        <v/>
      </c>
      <c r="E130" s="296">
        <f t="shared" si="189"/>
        <v>0</v>
      </c>
      <c r="F130" s="296">
        <f t="shared" si="204"/>
        <v>0</v>
      </c>
      <c r="G130" s="297">
        <f t="shared" si="190"/>
        <v>0</v>
      </c>
      <c r="H130" s="298">
        <f t="shared" si="191"/>
        <v>0</v>
      </c>
      <c r="I130" s="296">
        <f t="shared" si="205"/>
        <v>0</v>
      </c>
      <c r="J130" s="296">
        <f t="shared" si="206"/>
        <v>0</v>
      </c>
      <c r="K130" s="299">
        <f t="shared" si="207"/>
        <v>0</v>
      </c>
      <c r="L130" s="300">
        <f t="shared" si="242"/>
        <v>0</v>
      </c>
      <c r="M130" s="301">
        <f t="shared" si="208"/>
        <v>0</v>
      </c>
      <c r="N130" s="301">
        <f t="shared" si="209"/>
        <v>0</v>
      </c>
      <c r="O130" s="301">
        <f t="shared" si="210"/>
        <v>0</v>
      </c>
      <c r="P130" s="300">
        <f t="shared" si="192"/>
        <v>0</v>
      </c>
      <c r="Q130" s="301">
        <f t="shared" si="211"/>
        <v>0</v>
      </c>
      <c r="R130" s="301">
        <f t="shared" si="212"/>
        <v>0</v>
      </c>
      <c r="S130" s="301">
        <f t="shared" si="213"/>
        <v>0</v>
      </c>
      <c r="T130" s="300">
        <f t="shared" si="193"/>
        <v>0</v>
      </c>
      <c r="U130" s="301">
        <f t="shared" si="214"/>
        <v>0</v>
      </c>
      <c r="V130" s="301">
        <f t="shared" si="215"/>
        <v>0</v>
      </c>
      <c r="W130" s="301">
        <f t="shared" si="216"/>
        <v>0</v>
      </c>
      <c r="X130" s="300">
        <f t="shared" si="194"/>
        <v>0</v>
      </c>
      <c r="Y130" s="301">
        <f t="shared" si="217"/>
        <v>0</v>
      </c>
      <c r="Z130" s="301">
        <f t="shared" si="218"/>
        <v>0</v>
      </c>
      <c r="AA130" s="301">
        <f t="shared" si="219"/>
        <v>0</v>
      </c>
      <c r="AB130" s="300">
        <f t="shared" si="195"/>
        <v>0</v>
      </c>
      <c r="AC130" s="301">
        <f t="shared" si="220"/>
        <v>0</v>
      </c>
      <c r="AD130" s="301">
        <f t="shared" si="221"/>
        <v>0</v>
      </c>
      <c r="AE130" s="301">
        <f t="shared" si="222"/>
        <v>0</v>
      </c>
      <c r="AF130" s="300">
        <f t="shared" si="196"/>
        <v>0</v>
      </c>
      <c r="AG130" s="301">
        <f t="shared" si="223"/>
        <v>0</v>
      </c>
      <c r="AH130" s="301">
        <f t="shared" si="224"/>
        <v>0</v>
      </c>
      <c r="AI130" s="302">
        <f t="shared" si="225"/>
        <v>0</v>
      </c>
      <c r="AJ130" s="300">
        <f t="shared" si="197"/>
        <v>0</v>
      </c>
      <c r="AK130" s="301">
        <f t="shared" si="226"/>
        <v>0</v>
      </c>
      <c r="AL130" s="301">
        <f t="shared" si="227"/>
        <v>0</v>
      </c>
      <c r="AM130" s="302">
        <f t="shared" si="228"/>
        <v>0</v>
      </c>
      <c r="AN130" s="300">
        <f t="shared" si="198"/>
        <v>0</v>
      </c>
      <c r="AO130" s="301">
        <f t="shared" si="229"/>
        <v>0</v>
      </c>
      <c r="AP130" s="301">
        <f t="shared" si="230"/>
        <v>0</v>
      </c>
      <c r="AQ130" s="302">
        <f t="shared" si="231"/>
        <v>0</v>
      </c>
      <c r="AR130" s="300">
        <f t="shared" si="199"/>
        <v>0</v>
      </c>
      <c r="AS130" s="301">
        <f t="shared" si="232"/>
        <v>0</v>
      </c>
      <c r="AT130" s="301">
        <f t="shared" si="233"/>
        <v>0</v>
      </c>
      <c r="AU130" s="302">
        <f t="shared" si="234"/>
        <v>0</v>
      </c>
      <c r="AV130" s="300">
        <f t="shared" si="200"/>
        <v>0</v>
      </c>
      <c r="AW130" s="301">
        <f t="shared" si="235"/>
        <v>0</v>
      </c>
      <c r="AX130" s="301">
        <f t="shared" si="236"/>
        <v>0</v>
      </c>
      <c r="AY130" s="302">
        <f t="shared" si="237"/>
        <v>0</v>
      </c>
      <c r="AZ130" s="300">
        <f t="shared" si="201"/>
        <v>0</v>
      </c>
      <c r="BA130" s="301">
        <f t="shared" si="238"/>
        <v>0</v>
      </c>
      <c r="BB130" s="301">
        <f t="shared" si="239"/>
        <v>0</v>
      </c>
      <c r="BC130" s="302">
        <f t="shared" si="240"/>
        <v>0</v>
      </c>
      <c r="BE130" s="303">
        <f t="shared" si="202"/>
        <v>0</v>
      </c>
      <c r="BF130" s="304">
        <f t="shared" si="186"/>
        <v>0</v>
      </c>
      <c r="BG130" s="304">
        <f t="shared" si="187"/>
        <v>0</v>
      </c>
    </row>
    <row r="131" spans="1:59" ht="15.75" thickBot="1" x14ac:dyDescent="0.3">
      <c r="A131" s="245" t="str">
        <f t="shared" ref="A131:D131" si="248">IF(A62=0, "", A62)</f>
        <v/>
      </c>
      <c r="B131" s="246" t="str">
        <f t="shared" si="248"/>
        <v/>
      </c>
      <c r="C131" s="245" t="str">
        <f t="shared" si="248"/>
        <v/>
      </c>
      <c r="D131" s="245" t="str">
        <f t="shared" si="248"/>
        <v/>
      </c>
      <c r="E131" s="296">
        <f t="shared" si="189"/>
        <v>0</v>
      </c>
      <c r="F131" s="296">
        <f t="shared" si="204"/>
        <v>0</v>
      </c>
      <c r="G131" s="297">
        <f t="shared" si="190"/>
        <v>0</v>
      </c>
      <c r="H131" s="298">
        <f t="shared" si="191"/>
        <v>0</v>
      </c>
      <c r="I131" s="296">
        <f t="shared" si="205"/>
        <v>0</v>
      </c>
      <c r="J131" s="296">
        <f t="shared" si="206"/>
        <v>0</v>
      </c>
      <c r="K131" s="299">
        <f t="shared" si="207"/>
        <v>0</v>
      </c>
      <c r="L131" s="300">
        <f t="shared" si="242"/>
        <v>0</v>
      </c>
      <c r="M131" s="301">
        <f t="shared" si="208"/>
        <v>0</v>
      </c>
      <c r="N131" s="301">
        <f t="shared" si="209"/>
        <v>0</v>
      </c>
      <c r="O131" s="301">
        <f t="shared" si="210"/>
        <v>0</v>
      </c>
      <c r="P131" s="300">
        <f t="shared" si="192"/>
        <v>0</v>
      </c>
      <c r="Q131" s="301">
        <f t="shared" si="211"/>
        <v>0</v>
      </c>
      <c r="R131" s="301">
        <f t="shared" si="212"/>
        <v>0</v>
      </c>
      <c r="S131" s="301">
        <f t="shared" si="213"/>
        <v>0</v>
      </c>
      <c r="T131" s="300">
        <f t="shared" si="193"/>
        <v>0</v>
      </c>
      <c r="U131" s="301">
        <f t="shared" si="214"/>
        <v>0</v>
      </c>
      <c r="V131" s="301">
        <f t="shared" si="215"/>
        <v>0</v>
      </c>
      <c r="W131" s="301">
        <f t="shared" si="216"/>
        <v>0</v>
      </c>
      <c r="X131" s="300">
        <f t="shared" si="194"/>
        <v>0</v>
      </c>
      <c r="Y131" s="301">
        <f t="shared" si="217"/>
        <v>0</v>
      </c>
      <c r="Z131" s="301">
        <f t="shared" si="218"/>
        <v>0</v>
      </c>
      <c r="AA131" s="301">
        <f t="shared" si="219"/>
        <v>0</v>
      </c>
      <c r="AB131" s="300">
        <f t="shared" si="195"/>
        <v>0</v>
      </c>
      <c r="AC131" s="301">
        <f t="shared" si="220"/>
        <v>0</v>
      </c>
      <c r="AD131" s="301">
        <f t="shared" si="221"/>
        <v>0</v>
      </c>
      <c r="AE131" s="301">
        <f t="shared" si="222"/>
        <v>0</v>
      </c>
      <c r="AF131" s="300">
        <f t="shared" si="196"/>
        <v>0</v>
      </c>
      <c r="AG131" s="301">
        <f t="shared" si="223"/>
        <v>0</v>
      </c>
      <c r="AH131" s="301">
        <f t="shared" si="224"/>
        <v>0</v>
      </c>
      <c r="AI131" s="302">
        <f t="shared" si="225"/>
        <v>0</v>
      </c>
      <c r="AJ131" s="300">
        <f t="shared" si="197"/>
        <v>0</v>
      </c>
      <c r="AK131" s="301">
        <f t="shared" si="226"/>
        <v>0</v>
      </c>
      <c r="AL131" s="301">
        <f t="shared" si="227"/>
        <v>0</v>
      </c>
      <c r="AM131" s="302">
        <f t="shared" si="228"/>
        <v>0</v>
      </c>
      <c r="AN131" s="300">
        <f t="shared" si="198"/>
        <v>0</v>
      </c>
      <c r="AO131" s="301">
        <f t="shared" si="229"/>
        <v>0</v>
      </c>
      <c r="AP131" s="301">
        <f t="shared" si="230"/>
        <v>0</v>
      </c>
      <c r="AQ131" s="302">
        <f t="shared" si="231"/>
        <v>0</v>
      </c>
      <c r="AR131" s="300">
        <f t="shared" si="199"/>
        <v>0</v>
      </c>
      <c r="AS131" s="301">
        <f t="shared" si="232"/>
        <v>0</v>
      </c>
      <c r="AT131" s="301">
        <f t="shared" si="233"/>
        <v>0</v>
      </c>
      <c r="AU131" s="302">
        <f t="shared" si="234"/>
        <v>0</v>
      </c>
      <c r="AV131" s="300">
        <f t="shared" si="200"/>
        <v>0</v>
      </c>
      <c r="AW131" s="301">
        <f t="shared" si="235"/>
        <v>0</v>
      </c>
      <c r="AX131" s="301">
        <f t="shared" si="236"/>
        <v>0</v>
      </c>
      <c r="AY131" s="302">
        <f t="shared" si="237"/>
        <v>0</v>
      </c>
      <c r="AZ131" s="300">
        <f t="shared" si="201"/>
        <v>0</v>
      </c>
      <c r="BA131" s="301">
        <f t="shared" si="238"/>
        <v>0</v>
      </c>
      <c r="BB131" s="301">
        <f t="shared" si="239"/>
        <v>0</v>
      </c>
      <c r="BC131" s="302">
        <f t="shared" si="240"/>
        <v>0</v>
      </c>
      <c r="BE131" s="303">
        <f t="shared" si="202"/>
        <v>0</v>
      </c>
      <c r="BF131" s="304">
        <f t="shared" si="186"/>
        <v>0</v>
      </c>
      <c r="BG131" s="304">
        <f t="shared" si="187"/>
        <v>0</v>
      </c>
    </row>
    <row r="132" spans="1:59" hidden="1" x14ac:dyDescent="0.25">
      <c r="A132" s="245" t="str">
        <f t="shared" ref="A132:D132" si="249">IF(A63=0, "", A63)</f>
        <v/>
      </c>
      <c r="B132" s="246" t="str">
        <f t="shared" si="249"/>
        <v/>
      </c>
      <c r="C132" s="245" t="str">
        <f t="shared" si="249"/>
        <v/>
      </c>
      <c r="D132" s="245" t="str">
        <f t="shared" si="249"/>
        <v/>
      </c>
      <c r="E132" s="296">
        <f t="shared" si="189"/>
        <v>0</v>
      </c>
      <c r="F132" s="296">
        <f t="shared" si="204"/>
        <v>0</v>
      </c>
      <c r="G132" s="297">
        <f t="shared" si="190"/>
        <v>0</v>
      </c>
      <c r="H132" s="298">
        <f t="shared" si="191"/>
        <v>0</v>
      </c>
      <c r="I132" s="296">
        <f t="shared" si="205"/>
        <v>0</v>
      </c>
      <c r="J132" s="296">
        <f t="shared" si="206"/>
        <v>0</v>
      </c>
      <c r="K132" s="299">
        <f t="shared" si="207"/>
        <v>0</v>
      </c>
      <c r="L132" s="300">
        <f t="shared" si="242"/>
        <v>0</v>
      </c>
      <c r="M132" s="301">
        <f t="shared" si="208"/>
        <v>0</v>
      </c>
      <c r="N132" s="301">
        <f t="shared" si="209"/>
        <v>0</v>
      </c>
      <c r="O132" s="301">
        <f t="shared" si="210"/>
        <v>0</v>
      </c>
      <c r="P132" s="300">
        <f t="shared" si="192"/>
        <v>0</v>
      </c>
      <c r="Q132" s="301">
        <f t="shared" si="211"/>
        <v>0</v>
      </c>
      <c r="R132" s="301">
        <f t="shared" si="212"/>
        <v>0</v>
      </c>
      <c r="S132" s="301">
        <f t="shared" si="213"/>
        <v>0</v>
      </c>
      <c r="T132" s="300">
        <f t="shared" si="193"/>
        <v>0</v>
      </c>
      <c r="U132" s="301">
        <f t="shared" si="214"/>
        <v>0</v>
      </c>
      <c r="V132" s="301">
        <f t="shared" si="215"/>
        <v>0</v>
      </c>
      <c r="W132" s="301">
        <f t="shared" si="216"/>
        <v>0</v>
      </c>
      <c r="X132" s="300">
        <f t="shared" si="194"/>
        <v>0</v>
      </c>
      <c r="Y132" s="301">
        <f t="shared" si="217"/>
        <v>0</v>
      </c>
      <c r="Z132" s="301">
        <f t="shared" si="218"/>
        <v>0</v>
      </c>
      <c r="AA132" s="301">
        <f t="shared" si="219"/>
        <v>0</v>
      </c>
      <c r="AB132" s="300">
        <f t="shared" si="195"/>
        <v>0</v>
      </c>
      <c r="AC132" s="301">
        <f t="shared" si="220"/>
        <v>0</v>
      </c>
      <c r="AD132" s="301">
        <f t="shared" si="221"/>
        <v>0</v>
      </c>
      <c r="AE132" s="301">
        <f t="shared" si="222"/>
        <v>0</v>
      </c>
      <c r="AF132" s="300">
        <f t="shared" si="196"/>
        <v>0</v>
      </c>
      <c r="AG132" s="301">
        <f t="shared" si="223"/>
        <v>0</v>
      </c>
      <c r="AH132" s="301">
        <f t="shared" si="224"/>
        <v>0</v>
      </c>
      <c r="AI132" s="302">
        <f t="shared" si="225"/>
        <v>0</v>
      </c>
      <c r="AJ132" s="300">
        <f t="shared" si="197"/>
        <v>0</v>
      </c>
      <c r="AK132" s="301">
        <f t="shared" si="226"/>
        <v>0</v>
      </c>
      <c r="AL132" s="301">
        <f t="shared" si="227"/>
        <v>0</v>
      </c>
      <c r="AM132" s="302">
        <f t="shared" si="228"/>
        <v>0</v>
      </c>
      <c r="AN132" s="300">
        <f t="shared" si="198"/>
        <v>0</v>
      </c>
      <c r="AO132" s="301">
        <f t="shared" si="229"/>
        <v>0</v>
      </c>
      <c r="AP132" s="301">
        <f t="shared" si="230"/>
        <v>0</v>
      </c>
      <c r="AQ132" s="302">
        <f t="shared" si="231"/>
        <v>0</v>
      </c>
      <c r="AR132" s="300">
        <f t="shared" si="199"/>
        <v>0</v>
      </c>
      <c r="AS132" s="301">
        <f t="shared" si="232"/>
        <v>0</v>
      </c>
      <c r="AT132" s="301">
        <f t="shared" si="233"/>
        <v>0</v>
      </c>
      <c r="AU132" s="302">
        <f t="shared" si="234"/>
        <v>0</v>
      </c>
      <c r="AV132" s="300">
        <f t="shared" si="200"/>
        <v>0</v>
      </c>
      <c r="AW132" s="301">
        <f t="shared" si="235"/>
        <v>0</v>
      </c>
      <c r="AX132" s="301">
        <f t="shared" si="236"/>
        <v>0</v>
      </c>
      <c r="AY132" s="302">
        <f t="shared" si="237"/>
        <v>0</v>
      </c>
      <c r="AZ132" s="300">
        <f t="shared" si="201"/>
        <v>0</v>
      </c>
      <c r="BA132" s="301">
        <f t="shared" si="238"/>
        <v>0</v>
      </c>
      <c r="BB132" s="301">
        <f t="shared" si="239"/>
        <v>0</v>
      </c>
      <c r="BC132" s="302">
        <f t="shared" si="240"/>
        <v>0</v>
      </c>
      <c r="BE132" s="303">
        <f t="shared" si="202"/>
        <v>0</v>
      </c>
      <c r="BF132" s="304">
        <f t="shared" si="186"/>
        <v>0</v>
      </c>
      <c r="BG132" s="304">
        <f t="shared" si="187"/>
        <v>0</v>
      </c>
    </row>
    <row r="133" spans="1:59" ht="13.9" hidden="1" customHeight="1" x14ac:dyDescent="0.25">
      <c r="A133" s="245" t="str">
        <f t="shared" ref="A133:D133" si="250">IF(A64=0, "", A64)</f>
        <v/>
      </c>
      <c r="B133" s="246" t="str">
        <f t="shared" si="250"/>
        <v/>
      </c>
      <c r="C133" s="245" t="str">
        <f t="shared" si="250"/>
        <v/>
      </c>
      <c r="D133" s="245" t="str">
        <f t="shared" si="250"/>
        <v/>
      </c>
      <c r="E133" s="296">
        <f t="shared" si="189"/>
        <v>0</v>
      </c>
      <c r="F133" s="296">
        <f t="shared" si="204"/>
        <v>0</v>
      </c>
      <c r="G133" s="297">
        <f t="shared" si="190"/>
        <v>0</v>
      </c>
      <c r="H133" s="298">
        <f t="shared" si="191"/>
        <v>0</v>
      </c>
      <c r="I133" s="296">
        <f t="shared" si="205"/>
        <v>0</v>
      </c>
      <c r="J133" s="296">
        <f t="shared" si="206"/>
        <v>0</v>
      </c>
      <c r="K133" s="299">
        <f t="shared" si="207"/>
        <v>0</v>
      </c>
      <c r="L133" s="300">
        <f t="shared" si="242"/>
        <v>0</v>
      </c>
      <c r="M133" s="301">
        <f t="shared" si="208"/>
        <v>0</v>
      </c>
      <c r="N133" s="301">
        <f t="shared" si="209"/>
        <v>0</v>
      </c>
      <c r="O133" s="301">
        <f t="shared" si="210"/>
        <v>0</v>
      </c>
      <c r="P133" s="300">
        <f t="shared" si="192"/>
        <v>0</v>
      </c>
      <c r="Q133" s="301">
        <f t="shared" si="211"/>
        <v>0</v>
      </c>
      <c r="R133" s="301">
        <f t="shared" si="212"/>
        <v>0</v>
      </c>
      <c r="S133" s="301">
        <f t="shared" si="213"/>
        <v>0</v>
      </c>
      <c r="T133" s="300">
        <f t="shared" si="193"/>
        <v>0</v>
      </c>
      <c r="U133" s="301">
        <f t="shared" si="214"/>
        <v>0</v>
      </c>
      <c r="V133" s="301">
        <f t="shared" si="215"/>
        <v>0</v>
      </c>
      <c r="W133" s="301">
        <f t="shared" si="216"/>
        <v>0</v>
      </c>
      <c r="X133" s="300">
        <f t="shared" si="194"/>
        <v>0</v>
      </c>
      <c r="Y133" s="301">
        <f t="shared" si="217"/>
        <v>0</v>
      </c>
      <c r="Z133" s="301">
        <f t="shared" si="218"/>
        <v>0</v>
      </c>
      <c r="AA133" s="301">
        <f t="shared" si="219"/>
        <v>0</v>
      </c>
      <c r="AB133" s="300">
        <f t="shared" si="195"/>
        <v>0</v>
      </c>
      <c r="AC133" s="301">
        <f t="shared" si="220"/>
        <v>0</v>
      </c>
      <c r="AD133" s="301">
        <f t="shared" si="221"/>
        <v>0</v>
      </c>
      <c r="AE133" s="301">
        <f t="shared" si="222"/>
        <v>0</v>
      </c>
      <c r="AF133" s="300">
        <f t="shared" si="196"/>
        <v>0</v>
      </c>
      <c r="AG133" s="301">
        <f t="shared" si="223"/>
        <v>0</v>
      </c>
      <c r="AH133" s="301">
        <f t="shared" si="224"/>
        <v>0</v>
      </c>
      <c r="AI133" s="302">
        <f t="shared" si="225"/>
        <v>0</v>
      </c>
      <c r="AJ133" s="300">
        <f t="shared" si="197"/>
        <v>0</v>
      </c>
      <c r="AK133" s="301">
        <f t="shared" si="226"/>
        <v>0</v>
      </c>
      <c r="AL133" s="301">
        <f t="shared" si="227"/>
        <v>0</v>
      </c>
      <c r="AM133" s="302">
        <f t="shared" si="228"/>
        <v>0</v>
      </c>
      <c r="AN133" s="300">
        <f t="shared" si="198"/>
        <v>0</v>
      </c>
      <c r="AO133" s="301">
        <f t="shared" si="229"/>
        <v>0</v>
      </c>
      <c r="AP133" s="301">
        <f t="shared" si="230"/>
        <v>0</v>
      </c>
      <c r="AQ133" s="302">
        <f t="shared" si="231"/>
        <v>0</v>
      </c>
      <c r="AR133" s="300">
        <f t="shared" si="199"/>
        <v>0</v>
      </c>
      <c r="AS133" s="301">
        <f t="shared" si="232"/>
        <v>0</v>
      </c>
      <c r="AT133" s="301">
        <f t="shared" si="233"/>
        <v>0</v>
      </c>
      <c r="AU133" s="302">
        <f t="shared" si="234"/>
        <v>0</v>
      </c>
      <c r="AV133" s="300">
        <f t="shared" si="200"/>
        <v>0</v>
      </c>
      <c r="AW133" s="301">
        <f t="shared" si="235"/>
        <v>0</v>
      </c>
      <c r="AX133" s="301">
        <f t="shared" si="236"/>
        <v>0</v>
      </c>
      <c r="AY133" s="302">
        <f t="shared" si="237"/>
        <v>0</v>
      </c>
      <c r="AZ133" s="300">
        <f t="shared" si="201"/>
        <v>0</v>
      </c>
      <c r="BA133" s="301">
        <f t="shared" si="238"/>
        <v>0</v>
      </c>
      <c r="BB133" s="301">
        <f t="shared" si="239"/>
        <v>0</v>
      </c>
      <c r="BC133" s="302">
        <f t="shared" si="240"/>
        <v>0</v>
      </c>
      <c r="BE133" s="303">
        <f t="shared" si="202"/>
        <v>0</v>
      </c>
      <c r="BF133" s="304">
        <f t="shared" si="186"/>
        <v>0</v>
      </c>
      <c r="BG133" s="304">
        <f t="shared" si="187"/>
        <v>0</v>
      </c>
    </row>
    <row r="134" spans="1:59" ht="13.9" hidden="1" customHeight="1" x14ac:dyDescent="0.25">
      <c r="A134" s="245" t="str">
        <f t="shared" ref="A134:D134" si="251">IF(A65=0, "", A65)</f>
        <v/>
      </c>
      <c r="B134" s="246" t="str">
        <f t="shared" si="251"/>
        <v/>
      </c>
      <c r="C134" s="245" t="str">
        <f t="shared" si="251"/>
        <v/>
      </c>
      <c r="D134" s="245" t="str">
        <f t="shared" si="251"/>
        <v/>
      </c>
      <c r="E134" s="296">
        <f t="shared" si="189"/>
        <v>0</v>
      </c>
      <c r="F134" s="296">
        <f t="shared" si="204"/>
        <v>0</v>
      </c>
      <c r="G134" s="297">
        <f t="shared" si="190"/>
        <v>0</v>
      </c>
      <c r="H134" s="298">
        <f t="shared" si="191"/>
        <v>0</v>
      </c>
      <c r="I134" s="296">
        <f t="shared" si="205"/>
        <v>0</v>
      </c>
      <c r="J134" s="296">
        <f t="shared" si="206"/>
        <v>0</v>
      </c>
      <c r="K134" s="299">
        <f t="shared" si="207"/>
        <v>0</v>
      </c>
      <c r="L134" s="300">
        <f t="shared" si="242"/>
        <v>0</v>
      </c>
      <c r="M134" s="301">
        <f t="shared" si="208"/>
        <v>0</v>
      </c>
      <c r="N134" s="301">
        <f t="shared" si="209"/>
        <v>0</v>
      </c>
      <c r="O134" s="301">
        <f t="shared" si="210"/>
        <v>0</v>
      </c>
      <c r="P134" s="300">
        <f t="shared" si="192"/>
        <v>0</v>
      </c>
      <c r="Q134" s="301">
        <f t="shared" si="211"/>
        <v>0</v>
      </c>
      <c r="R134" s="301">
        <f t="shared" si="212"/>
        <v>0</v>
      </c>
      <c r="S134" s="301">
        <f t="shared" si="213"/>
        <v>0</v>
      </c>
      <c r="T134" s="300">
        <f t="shared" si="193"/>
        <v>0</v>
      </c>
      <c r="U134" s="301">
        <f t="shared" si="214"/>
        <v>0</v>
      </c>
      <c r="V134" s="301">
        <f t="shared" si="215"/>
        <v>0</v>
      </c>
      <c r="W134" s="301">
        <f t="shared" si="216"/>
        <v>0</v>
      </c>
      <c r="X134" s="300">
        <f t="shared" si="194"/>
        <v>0</v>
      </c>
      <c r="Y134" s="301">
        <f t="shared" si="217"/>
        <v>0</v>
      </c>
      <c r="Z134" s="301">
        <f t="shared" si="218"/>
        <v>0</v>
      </c>
      <c r="AA134" s="301">
        <f t="shared" si="219"/>
        <v>0</v>
      </c>
      <c r="AB134" s="300">
        <f t="shared" si="195"/>
        <v>0</v>
      </c>
      <c r="AC134" s="301">
        <f t="shared" si="220"/>
        <v>0</v>
      </c>
      <c r="AD134" s="301">
        <f t="shared" si="221"/>
        <v>0</v>
      </c>
      <c r="AE134" s="301">
        <f t="shared" si="222"/>
        <v>0</v>
      </c>
      <c r="AF134" s="300">
        <f t="shared" si="196"/>
        <v>0</v>
      </c>
      <c r="AG134" s="301">
        <f t="shared" si="223"/>
        <v>0</v>
      </c>
      <c r="AH134" s="301">
        <f t="shared" si="224"/>
        <v>0</v>
      </c>
      <c r="AI134" s="302">
        <f t="shared" si="225"/>
        <v>0</v>
      </c>
      <c r="AJ134" s="300">
        <f t="shared" si="197"/>
        <v>0</v>
      </c>
      <c r="AK134" s="301">
        <f t="shared" si="226"/>
        <v>0</v>
      </c>
      <c r="AL134" s="301">
        <f t="shared" si="227"/>
        <v>0</v>
      </c>
      <c r="AM134" s="302">
        <f t="shared" si="228"/>
        <v>0</v>
      </c>
      <c r="AN134" s="300">
        <f t="shared" si="198"/>
        <v>0</v>
      </c>
      <c r="AO134" s="301">
        <f t="shared" si="229"/>
        <v>0</v>
      </c>
      <c r="AP134" s="301">
        <f t="shared" si="230"/>
        <v>0</v>
      </c>
      <c r="AQ134" s="302">
        <f t="shared" si="231"/>
        <v>0</v>
      </c>
      <c r="AR134" s="300">
        <f t="shared" si="199"/>
        <v>0</v>
      </c>
      <c r="AS134" s="301">
        <f t="shared" si="232"/>
        <v>0</v>
      </c>
      <c r="AT134" s="301">
        <f t="shared" si="233"/>
        <v>0</v>
      </c>
      <c r="AU134" s="302">
        <f t="shared" si="234"/>
        <v>0</v>
      </c>
      <c r="AV134" s="300">
        <f t="shared" si="200"/>
        <v>0</v>
      </c>
      <c r="AW134" s="301">
        <f t="shared" si="235"/>
        <v>0</v>
      </c>
      <c r="AX134" s="301">
        <f t="shared" si="236"/>
        <v>0</v>
      </c>
      <c r="AY134" s="302">
        <f t="shared" si="237"/>
        <v>0</v>
      </c>
      <c r="AZ134" s="300">
        <f t="shared" si="201"/>
        <v>0</v>
      </c>
      <c r="BA134" s="301">
        <f t="shared" si="238"/>
        <v>0</v>
      </c>
      <c r="BB134" s="301">
        <f t="shared" si="239"/>
        <v>0</v>
      </c>
      <c r="BC134" s="302">
        <f t="shared" si="240"/>
        <v>0</v>
      </c>
      <c r="BE134" s="303">
        <f t="shared" si="202"/>
        <v>0</v>
      </c>
      <c r="BF134" s="304">
        <f t="shared" si="186"/>
        <v>0</v>
      </c>
      <c r="BG134" s="304">
        <f t="shared" si="187"/>
        <v>0</v>
      </c>
    </row>
    <row r="135" spans="1:59" ht="13.9" hidden="1" customHeight="1" x14ac:dyDescent="0.25">
      <c r="A135" s="245" t="str">
        <f t="shared" ref="A135:D135" si="252">IF(A66=0, "", A66)</f>
        <v/>
      </c>
      <c r="B135" s="246" t="str">
        <f t="shared" si="252"/>
        <v/>
      </c>
      <c r="C135" s="245" t="str">
        <f t="shared" si="252"/>
        <v/>
      </c>
      <c r="D135" s="245" t="str">
        <f t="shared" si="252"/>
        <v/>
      </c>
      <c r="E135" s="296">
        <f t="shared" si="189"/>
        <v>0</v>
      </c>
      <c r="F135" s="296">
        <f t="shared" si="204"/>
        <v>0</v>
      </c>
      <c r="G135" s="297">
        <f t="shared" si="190"/>
        <v>0</v>
      </c>
      <c r="H135" s="298">
        <f t="shared" si="191"/>
        <v>0</v>
      </c>
      <c r="I135" s="296">
        <f t="shared" si="205"/>
        <v>0</v>
      </c>
      <c r="J135" s="296">
        <f t="shared" si="206"/>
        <v>0</v>
      </c>
      <c r="K135" s="299">
        <f t="shared" si="207"/>
        <v>0</v>
      </c>
      <c r="L135" s="300">
        <f t="shared" si="242"/>
        <v>0</v>
      </c>
      <c r="M135" s="301">
        <f t="shared" si="208"/>
        <v>0</v>
      </c>
      <c r="N135" s="301">
        <f t="shared" si="209"/>
        <v>0</v>
      </c>
      <c r="O135" s="301">
        <f t="shared" si="210"/>
        <v>0</v>
      </c>
      <c r="P135" s="300">
        <f t="shared" si="192"/>
        <v>0</v>
      </c>
      <c r="Q135" s="301">
        <f t="shared" si="211"/>
        <v>0</v>
      </c>
      <c r="R135" s="301">
        <f t="shared" si="212"/>
        <v>0</v>
      </c>
      <c r="S135" s="301">
        <f t="shared" si="213"/>
        <v>0</v>
      </c>
      <c r="T135" s="300">
        <f t="shared" si="193"/>
        <v>0</v>
      </c>
      <c r="U135" s="301">
        <f t="shared" si="214"/>
        <v>0</v>
      </c>
      <c r="V135" s="301">
        <f t="shared" si="215"/>
        <v>0</v>
      </c>
      <c r="W135" s="301">
        <f t="shared" si="216"/>
        <v>0</v>
      </c>
      <c r="X135" s="300">
        <f t="shared" si="194"/>
        <v>0</v>
      </c>
      <c r="Y135" s="301">
        <f t="shared" si="217"/>
        <v>0</v>
      </c>
      <c r="Z135" s="301">
        <f t="shared" si="218"/>
        <v>0</v>
      </c>
      <c r="AA135" s="301">
        <f t="shared" si="219"/>
        <v>0</v>
      </c>
      <c r="AB135" s="300">
        <f t="shared" si="195"/>
        <v>0</v>
      </c>
      <c r="AC135" s="301">
        <f t="shared" si="220"/>
        <v>0</v>
      </c>
      <c r="AD135" s="301">
        <f t="shared" si="221"/>
        <v>0</v>
      </c>
      <c r="AE135" s="301">
        <f t="shared" si="222"/>
        <v>0</v>
      </c>
      <c r="AF135" s="300">
        <f t="shared" si="196"/>
        <v>0</v>
      </c>
      <c r="AG135" s="301">
        <f t="shared" si="223"/>
        <v>0</v>
      </c>
      <c r="AH135" s="301">
        <f t="shared" si="224"/>
        <v>0</v>
      </c>
      <c r="AI135" s="302">
        <f t="shared" si="225"/>
        <v>0</v>
      </c>
      <c r="AJ135" s="300">
        <f t="shared" si="197"/>
        <v>0</v>
      </c>
      <c r="AK135" s="301">
        <f t="shared" si="226"/>
        <v>0</v>
      </c>
      <c r="AL135" s="301">
        <f t="shared" si="227"/>
        <v>0</v>
      </c>
      <c r="AM135" s="302">
        <f t="shared" si="228"/>
        <v>0</v>
      </c>
      <c r="AN135" s="300">
        <f t="shared" si="198"/>
        <v>0</v>
      </c>
      <c r="AO135" s="301">
        <f t="shared" si="229"/>
        <v>0</v>
      </c>
      <c r="AP135" s="301">
        <f t="shared" si="230"/>
        <v>0</v>
      </c>
      <c r="AQ135" s="302">
        <f t="shared" si="231"/>
        <v>0</v>
      </c>
      <c r="AR135" s="300">
        <f t="shared" si="199"/>
        <v>0</v>
      </c>
      <c r="AS135" s="301">
        <f t="shared" si="232"/>
        <v>0</v>
      </c>
      <c r="AT135" s="301">
        <f t="shared" si="233"/>
        <v>0</v>
      </c>
      <c r="AU135" s="302">
        <f t="shared" si="234"/>
        <v>0</v>
      </c>
      <c r="AV135" s="300">
        <f t="shared" si="200"/>
        <v>0</v>
      </c>
      <c r="AW135" s="301">
        <f t="shared" si="235"/>
        <v>0</v>
      </c>
      <c r="AX135" s="301">
        <f t="shared" si="236"/>
        <v>0</v>
      </c>
      <c r="AY135" s="302">
        <f t="shared" si="237"/>
        <v>0</v>
      </c>
      <c r="AZ135" s="300">
        <f t="shared" si="201"/>
        <v>0</v>
      </c>
      <c r="BA135" s="301">
        <f t="shared" si="238"/>
        <v>0</v>
      </c>
      <c r="BB135" s="301">
        <f t="shared" si="239"/>
        <v>0</v>
      </c>
      <c r="BC135" s="302">
        <f t="shared" si="240"/>
        <v>0</v>
      </c>
      <c r="BE135" s="303">
        <f t="shared" si="202"/>
        <v>0</v>
      </c>
      <c r="BF135" s="304">
        <f t="shared" si="186"/>
        <v>0</v>
      </c>
      <c r="BG135" s="304">
        <f t="shared" si="187"/>
        <v>0</v>
      </c>
    </row>
    <row r="136" spans="1:59" ht="13.9" hidden="1" customHeight="1" x14ac:dyDescent="0.25">
      <c r="A136" s="245" t="str">
        <f t="shared" ref="A136:D136" si="253">IF(A67=0, "", A67)</f>
        <v/>
      </c>
      <c r="B136" s="246" t="str">
        <f t="shared" si="253"/>
        <v/>
      </c>
      <c r="C136" s="245" t="str">
        <f t="shared" si="253"/>
        <v/>
      </c>
      <c r="D136" s="245" t="str">
        <f t="shared" si="253"/>
        <v/>
      </c>
      <c r="E136" s="296">
        <f t="shared" si="189"/>
        <v>0</v>
      </c>
      <c r="F136" s="296">
        <f t="shared" si="204"/>
        <v>0</v>
      </c>
      <c r="G136" s="297">
        <f t="shared" si="190"/>
        <v>0</v>
      </c>
      <c r="H136" s="298">
        <f t="shared" si="191"/>
        <v>0</v>
      </c>
      <c r="I136" s="296">
        <f t="shared" si="205"/>
        <v>0</v>
      </c>
      <c r="J136" s="296">
        <f t="shared" si="206"/>
        <v>0</v>
      </c>
      <c r="K136" s="299">
        <f t="shared" si="207"/>
        <v>0</v>
      </c>
      <c r="L136" s="300">
        <f t="shared" si="242"/>
        <v>0</v>
      </c>
      <c r="M136" s="301">
        <f t="shared" si="208"/>
        <v>0</v>
      </c>
      <c r="N136" s="301">
        <f t="shared" si="209"/>
        <v>0</v>
      </c>
      <c r="O136" s="301">
        <f t="shared" si="210"/>
        <v>0</v>
      </c>
      <c r="P136" s="300">
        <f t="shared" si="192"/>
        <v>0</v>
      </c>
      <c r="Q136" s="301">
        <f t="shared" si="211"/>
        <v>0</v>
      </c>
      <c r="R136" s="301">
        <f t="shared" si="212"/>
        <v>0</v>
      </c>
      <c r="S136" s="301">
        <f t="shared" si="213"/>
        <v>0</v>
      </c>
      <c r="T136" s="300">
        <f t="shared" si="193"/>
        <v>0</v>
      </c>
      <c r="U136" s="301">
        <f t="shared" si="214"/>
        <v>0</v>
      </c>
      <c r="V136" s="301">
        <f t="shared" si="215"/>
        <v>0</v>
      </c>
      <c r="W136" s="301">
        <f t="shared" si="216"/>
        <v>0</v>
      </c>
      <c r="X136" s="300">
        <f t="shared" si="194"/>
        <v>0</v>
      </c>
      <c r="Y136" s="301">
        <f t="shared" si="217"/>
        <v>0</v>
      </c>
      <c r="Z136" s="301">
        <f t="shared" si="218"/>
        <v>0</v>
      </c>
      <c r="AA136" s="301">
        <f t="shared" si="219"/>
        <v>0</v>
      </c>
      <c r="AB136" s="300">
        <f t="shared" si="195"/>
        <v>0</v>
      </c>
      <c r="AC136" s="301">
        <f t="shared" si="220"/>
        <v>0</v>
      </c>
      <c r="AD136" s="301">
        <f t="shared" si="221"/>
        <v>0</v>
      </c>
      <c r="AE136" s="301">
        <f t="shared" si="222"/>
        <v>0</v>
      </c>
      <c r="AF136" s="300">
        <f t="shared" si="196"/>
        <v>0</v>
      </c>
      <c r="AG136" s="301">
        <f t="shared" si="223"/>
        <v>0</v>
      </c>
      <c r="AH136" s="301">
        <f t="shared" si="224"/>
        <v>0</v>
      </c>
      <c r="AI136" s="302">
        <f t="shared" si="225"/>
        <v>0</v>
      </c>
      <c r="AJ136" s="300">
        <f t="shared" si="197"/>
        <v>0</v>
      </c>
      <c r="AK136" s="301">
        <f t="shared" si="226"/>
        <v>0</v>
      </c>
      <c r="AL136" s="301">
        <f t="shared" si="227"/>
        <v>0</v>
      </c>
      <c r="AM136" s="302">
        <f t="shared" si="228"/>
        <v>0</v>
      </c>
      <c r="AN136" s="300">
        <f t="shared" si="198"/>
        <v>0</v>
      </c>
      <c r="AO136" s="301">
        <f t="shared" si="229"/>
        <v>0</v>
      </c>
      <c r="AP136" s="301">
        <f t="shared" si="230"/>
        <v>0</v>
      </c>
      <c r="AQ136" s="302">
        <f t="shared" si="231"/>
        <v>0</v>
      </c>
      <c r="AR136" s="300">
        <f t="shared" si="199"/>
        <v>0</v>
      </c>
      <c r="AS136" s="301">
        <f t="shared" si="232"/>
        <v>0</v>
      </c>
      <c r="AT136" s="301">
        <f t="shared" si="233"/>
        <v>0</v>
      </c>
      <c r="AU136" s="302">
        <f t="shared" si="234"/>
        <v>0</v>
      </c>
      <c r="AV136" s="300">
        <f t="shared" si="200"/>
        <v>0</v>
      </c>
      <c r="AW136" s="301">
        <f t="shared" si="235"/>
        <v>0</v>
      </c>
      <c r="AX136" s="301">
        <f t="shared" si="236"/>
        <v>0</v>
      </c>
      <c r="AY136" s="302">
        <f t="shared" si="237"/>
        <v>0</v>
      </c>
      <c r="AZ136" s="300">
        <f t="shared" si="201"/>
        <v>0</v>
      </c>
      <c r="BA136" s="301">
        <f t="shared" si="238"/>
        <v>0</v>
      </c>
      <c r="BB136" s="301">
        <f t="shared" si="239"/>
        <v>0</v>
      </c>
      <c r="BC136" s="302">
        <f t="shared" si="240"/>
        <v>0</v>
      </c>
      <c r="BE136" s="303">
        <f t="shared" si="202"/>
        <v>0</v>
      </c>
      <c r="BF136" s="304">
        <f t="shared" si="186"/>
        <v>0</v>
      </c>
      <c r="BG136" s="304">
        <f t="shared" si="187"/>
        <v>0</v>
      </c>
    </row>
    <row r="137" spans="1:59" ht="13.9" hidden="1" customHeight="1" thickBot="1" x14ac:dyDescent="0.3">
      <c r="A137" s="245" t="str">
        <f t="shared" ref="A137:D137" si="254">IF(A68=0, "", A68)</f>
        <v/>
      </c>
      <c r="B137" s="246" t="str">
        <f t="shared" si="254"/>
        <v/>
      </c>
      <c r="C137" s="245" t="str">
        <f t="shared" si="254"/>
        <v/>
      </c>
      <c r="D137" s="245" t="str">
        <f t="shared" si="254"/>
        <v/>
      </c>
      <c r="E137" s="296">
        <f t="shared" si="189"/>
        <v>0</v>
      </c>
      <c r="F137" s="296">
        <f t="shared" si="204"/>
        <v>0</v>
      </c>
      <c r="G137" s="297">
        <f t="shared" si="190"/>
        <v>0</v>
      </c>
      <c r="H137" s="298">
        <f t="shared" si="191"/>
        <v>0</v>
      </c>
      <c r="I137" s="296">
        <f t="shared" si="205"/>
        <v>0</v>
      </c>
      <c r="J137" s="296">
        <f t="shared" si="206"/>
        <v>0</v>
      </c>
      <c r="K137" s="299">
        <f t="shared" si="207"/>
        <v>0</v>
      </c>
      <c r="L137" s="305">
        <f t="shared" si="242"/>
        <v>0</v>
      </c>
      <c r="M137" s="306">
        <f t="shared" si="208"/>
        <v>0</v>
      </c>
      <c r="N137" s="306">
        <f t="shared" si="209"/>
        <v>0</v>
      </c>
      <c r="O137" s="306">
        <f t="shared" si="210"/>
        <v>0</v>
      </c>
      <c r="P137" s="305">
        <f t="shared" si="192"/>
        <v>0</v>
      </c>
      <c r="Q137" s="306">
        <f t="shared" si="211"/>
        <v>0</v>
      </c>
      <c r="R137" s="306">
        <f t="shared" si="212"/>
        <v>0</v>
      </c>
      <c r="S137" s="306">
        <f t="shared" si="213"/>
        <v>0</v>
      </c>
      <c r="T137" s="305">
        <f t="shared" si="193"/>
        <v>0</v>
      </c>
      <c r="U137" s="306">
        <f t="shared" si="214"/>
        <v>0</v>
      </c>
      <c r="V137" s="306">
        <f t="shared" si="215"/>
        <v>0</v>
      </c>
      <c r="W137" s="306">
        <f t="shared" si="216"/>
        <v>0</v>
      </c>
      <c r="X137" s="305">
        <f t="shared" si="194"/>
        <v>0</v>
      </c>
      <c r="Y137" s="306">
        <f t="shared" si="217"/>
        <v>0</v>
      </c>
      <c r="Z137" s="306">
        <f t="shared" si="218"/>
        <v>0</v>
      </c>
      <c r="AA137" s="306">
        <f t="shared" si="219"/>
        <v>0</v>
      </c>
      <c r="AB137" s="305">
        <f t="shared" si="195"/>
        <v>0</v>
      </c>
      <c r="AC137" s="306">
        <f t="shared" si="220"/>
        <v>0</v>
      </c>
      <c r="AD137" s="306">
        <f t="shared" si="221"/>
        <v>0</v>
      </c>
      <c r="AE137" s="306">
        <f t="shared" si="222"/>
        <v>0</v>
      </c>
      <c r="AF137" s="305">
        <f t="shared" si="196"/>
        <v>0</v>
      </c>
      <c r="AG137" s="306">
        <f t="shared" si="223"/>
        <v>0</v>
      </c>
      <c r="AH137" s="306">
        <f t="shared" si="224"/>
        <v>0</v>
      </c>
      <c r="AI137" s="307">
        <f t="shared" si="225"/>
        <v>0</v>
      </c>
      <c r="AJ137" s="305">
        <f t="shared" si="197"/>
        <v>0</v>
      </c>
      <c r="AK137" s="306">
        <f t="shared" si="226"/>
        <v>0</v>
      </c>
      <c r="AL137" s="306">
        <f t="shared" si="227"/>
        <v>0</v>
      </c>
      <c r="AM137" s="307">
        <f t="shared" si="228"/>
        <v>0</v>
      </c>
      <c r="AN137" s="305">
        <f t="shared" si="198"/>
        <v>0</v>
      </c>
      <c r="AO137" s="306">
        <f t="shared" si="229"/>
        <v>0</v>
      </c>
      <c r="AP137" s="306">
        <f t="shared" si="230"/>
        <v>0</v>
      </c>
      <c r="AQ137" s="307">
        <f t="shared" si="231"/>
        <v>0</v>
      </c>
      <c r="AR137" s="305">
        <f t="shared" si="199"/>
        <v>0</v>
      </c>
      <c r="AS137" s="306">
        <f t="shared" si="232"/>
        <v>0</v>
      </c>
      <c r="AT137" s="306">
        <f t="shared" si="233"/>
        <v>0</v>
      </c>
      <c r="AU137" s="307">
        <f t="shared" si="234"/>
        <v>0</v>
      </c>
      <c r="AV137" s="305">
        <f t="shared" si="200"/>
        <v>0</v>
      </c>
      <c r="AW137" s="306">
        <f t="shared" si="235"/>
        <v>0</v>
      </c>
      <c r="AX137" s="306">
        <f t="shared" si="236"/>
        <v>0</v>
      </c>
      <c r="AY137" s="307">
        <f t="shared" si="237"/>
        <v>0</v>
      </c>
      <c r="AZ137" s="305">
        <f t="shared" si="201"/>
        <v>0</v>
      </c>
      <c r="BA137" s="306">
        <f t="shared" si="238"/>
        <v>0</v>
      </c>
      <c r="BB137" s="306">
        <f t="shared" si="239"/>
        <v>0</v>
      </c>
      <c r="BC137" s="307">
        <f t="shared" si="240"/>
        <v>0</v>
      </c>
      <c r="BE137" s="303">
        <f t="shared" si="202"/>
        <v>0</v>
      </c>
      <c r="BF137" s="304">
        <f t="shared" si="186"/>
        <v>0</v>
      </c>
      <c r="BG137" s="304">
        <f t="shared" si="187"/>
        <v>0</v>
      </c>
    </row>
    <row r="138" spans="1:59" ht="14.45" hidden="1" customHeight="1" thickBot="1" x14ac:dyDescent="0.3">
      <c r="B138" s="255"/>
      <c r="E138" s="263"/>
      <c r="I138" s="263"/>
      <c r="J138" s="263"/>
      <c r="K138" s="263"/>
      <c r="M138" s="265"/>
      <c r="N138" s="265"/>
      <c r="O138" s="265"/>
      <c r="Q138" s="265"/>
      <c r="R138" s="265"/>
      <c r="S138" s="265"/>
      <c r="U138" s="265"/>
      <c r="V138" s="265"/>
      <c r="W138" s="265"/>
      <c r="Y138" s="265"/>
      <c r="Z138" s="265"/>
      <c r="AA138" s="265"/>
      <c r="AC138" s="265"/>
      <c r="AD138" s="265"/>
      <c r="AE138" s="265"/>
      <c r="AG138" s="265"/>
      <c r="AH138" s="265"/>
      <c r="AI138" s="265"/>
      <c r="AK138" s="265"/>
      <c r="AL138" s="265"/>
      <c r="AM138" s="265"/>
      <c r="AO138" s="265"/>
      <c r="AP138" s="265"/>
      <c r="AQ138" s="265"/>
      <c r="AS138" s="265"/>
      <c r="AT138" s="265"/>
      <c r="AU138" s="265"/>
      <c r="AW138" s="265"/>
      <c r="AX138" s="265"/>
      <c r="AY138" s="265"/>
      <c r="BA138" s="265"/>
      <c r="BB138" s="265"/>
      <c r="BC138" s="265"/>
      <c r="BE138" s="248"/>
      <c r="BF138" s="308"/>
      <c r="BG138" s="308"/>
    </row>
    <row r="139" spans="1:59" s="247" customFormat="1" ht="15.75" thickBot="1" x14ac:dyDescent="0.3">
      <c r="A139" s="208" t="s">
        <v>116</v>
      </c>
      <c r="B139" s="256"/>
      <c r="C139" s="249"/>
      <c r="D139" s="249"/>
      <c r="E139" s="271"/>
      <c r="F139" s="250">
        <f>SUM(F122:F137)</f>
        <v>0</v>
      </c>
      <c r="G139" s="249"/>
      <c r="H139" s="249"/>
      <c r="I139" s="264">
        <f>SUM(I122:I137)</f>
        <v>0</v>
      </c>
      <c r="J139" s="264">
        <f>SUM(J122:J137)</f>
        <v>0</v>
      </c>
      <c r="K139" s="264">
        <f>SUM(K122:K137)</f>
        <v>0</v>
      </c>
      <c r="L139" s="249"/>
      <c r="M139" s="264">
        <f>SUM(M122:M137)</f>
        <v>0</v>
      </c>
      <c r="N139" s="264">
        <f>SUM(N122:N137)</f>
        <v>0</v>
      </c>
      <c r="O139" s="264">
        <f>SUM(O122:O137)</f>
        <v>0</v>
      </c>
      <c r="P139" s="249"/>
      <c r="Q139" s="264">
        <f>SUM(Q122:Q137)</f>
        <v>0</v>
      </c>
      <c r="R139" s="264">
        <f>SUM(R122:R137)</f>
        <v>0</v>
      </c>
      <c r="S139" s="264">
        <f>SUM(S122:S137)</f>
        <v>0</v>
      </c>
      <c r="T139" s="249"/>
      <c r="U139" s="264">
        <f>SUM(U122:U137)</f>
        <v>0</v>
      </c>
      <c r="V139" s="264">
        <f>SUM(V122:V137)</f>
        <v>0</v>
      </c>
      <c r="W139" s="264">
        <f>SUM(W122:W137)</f>
        <v>0</v>
      </c>
      <c r="X139" s="249"/>
      <c r="Y139" s="264">
        <f>SUM(Y122:Y137)</f>
        <v>0</v>
      </c>
      <c r="Z139" s="264">
        <f>SUM(Z122:Z137)</f>
        <v>0</v>
      </c>
      <c r="AA139" s="264">
        <f>SUM(AA122:AA137)</f>
        <v>0</v>
      </c>
      <c r="AB139" s="249"/>
      <c r="AC139" s="264">
        <f>SUM(AC122:AC137)</f>
        <v>0</v>
      </c>
      <c r="AD139" s="264">
        <f>SUM(AD122:AD137)</f>
        <v>0</v>
      </c>
      <c r="AE139" s="264">
        <f>SUM(AE122:AE137)</f>
        <v>0</v>
      </c>
      <c r="AF139" s="249"/>
      <c r="AG139" s="264">
        <f>SUM(AG122:AG137)</f>
        <v>0</v>
      </c>
      <c r="AH139" s="264">
        <f>SUM(AH122:AH137)</f>
        <v>0</v>
      </c>
      <c r="AI139" s="264">
        <f>SUM(AI122:AI137)</f>
        <v>0</v>
      </c>
      <c r="AJ139" s="249"/>
      <c r="AK139" s="264">
        <f>SUM(AK122:AK137)</f>
        <v>0</v>
      </c>
      <c r="AL139" s="264">
        <f>SUM(AL122:AL137)</f>
        <v>0</v>
      </c>
      <c r="AM139" s="264">
        <f>SUM(AM122:AM137)</f>
        <v>0</v>
      </c>
      <c r="AN139" s="249"/>
      <c r="AO139" s="264">
        <f>SUM(AO122:AO137)</f>
        <v>0</v>
      </c>
      <c r="AP139" s="264">
        <f>SUM(AP122:AP137)</f>
        <v>0</v>
      </c>
      <c r="AQ139" s="264">
        <f>SUM(AQ122:AQ137)</f>
        <v>0</v>
      </c>
      <c r="AR139" s="249"/>
      <c r="AS139" s="264">
        <f>SUM(AS122:AS137)</f>
        <v>0</v>
      </c>
      <c r="AT139" s="264">
        <f>SUM(AT122:AT137)</f>
        <v>0</v>
      </c>
      <c r="AU139" s="264">
        <f>SUM(AU122:AU137)</f>
        <v>0</v>
      </c>
      <c r="AV139" s="249"/>
      <c r="AW139" s="264">
        <f>SUM(AW122:AW137)</f>
        <v>0</v>
      </c>
      <c r="AX139" s="264">
        <f>SUM(AX122:AX137)</f>
        <v>0</v>
      </c>
      <c r="AY139" s="264">
        <f>SUM(AY122:AY137)</f>
        <v>0</v>
      </c>
      <c r="AZ139" s="249"/>
      <c r="BA139" s="264">
        <f>SUM(BA122:BA137)</f>
        <v>0</v>
      </c>
      <c r="BB139" s="264">
        <f>SUM(BB122:BB137)</f>
        <v>0</v>
      </c>
      <c r="BC139" s="264">
        <f>SUM(BC122:BC137)</f>
        <v>0</v>
      </c>
      <c r="BF139" s="304">
        <f>M139+Q139+U139+Y139+AC139+AG139+AK139+AO139+AS139+AW139+BA139</f>
        <v>0</v>
      </c>
      <c r="BG139" s="309">
        <f>BF139-K139</f>
        <v>0</v>
      </c>
    </row>
    <row r="140" spans="1:59" ht="15.75" thickBot="1" x14ac:dyDescent="0.3"/>
    <row r="141" spans="1:59" s="247" customFormat="1" ht="15.75" thickBot="1" x14ac:dyDescent="0.3">
      <c r="F141" s="395" t="s">
        <v>260</v>
      </c>
      <c r="G141" s="396"/>
      <c r="H141" s="397"/>
      <c r="I141" s="264">
        <f>I114+I139</f>
        <v>0</v>
      </c>
      <c r="J141" s="264">
        <f>J114+J139</f>
        <v>0</v>
      </c>
      <c r="K141" s="264">
        <f>K114+K139</f>
        <v>0</v>
      </c>
      <c r="L141" s="264"/>
      <c r="M141" s="264">
        <f>M114+M139</f>
        <v>0</v>
      </c>
      <c r="N141" s="264">
        <f>N114+N139</f>
        <v>0</v>
      </c>
      <c r="O141" s="264">
        <f>O114+O139</f>
        <v>0</v>
      </c>
      <c r="P141" s="271"/>
      <c r="Q141" s="264">
        <f>Q114+Q139</f>
        <v>0</v>
      </c>
      <c r="R141" s="264">
        <f>R114+R139</f>
        <v>0</v>
      </c>
      <c r="S141" s="264">
        <f>S114+S139</f>
        <v>0</v>
      </c>
      <c r="T141" s="271"/>
      <c r="U141" s="264">
        <f>U114+U139</f>
        <v>0</v>
      </c>
      <c r="V141" s="264">
        <f>V114+V139</f>
        <v>0</v>
      </c>
      <c r="W141" s="264">
        <f>W114+W139</f>
        <v>0</v>
      </c>
      <c r="X141" s="271"/>
      <c r="Y141" s="264">
        <f>Y114+Y139</f>
        <v>0</v>
      </c>
      <c r="Z141" s="264">
        <f>Z114+Z139</f>
        <v>0</v>
      </c>
      <c r="AA141" s="264">
        <f>AA114+AA139</f>
        <v>0</v>
      </c>
      <c r="AB141" s="271"/>
      <c r="AC141" s="264">
        <f>AC114+AC139</f>
        <v>0</v>
      </c>
      <c r="AD141" s="264">
        <f>AD114+AD139</f>
        <v>0</v>
      </c>
      <c r="AE141" s="264">
        <f>AE114+AE139</f>
        <v>0</v>
      </c>
      <c r="AF141" s="271"/>
      <c r="AG141" s="264">
        <f>AG114+AG139</f>
        <v>0</v>
      </c>
      <c r="AH141" s="264">
        <f>AH114+AH139</f>
        <v>0</v>
      </c>
      <c r="AI141" s="264">
        <f>AI114+AI139</f>
        <v>0</v>
      </c>
      <c r="AJ141" s="271"/>
      <c r="AK141" s="264">
        <f>AK114+AK139</f>
        <v>0</v>
      </c>
      <c r="AL141" s="264">
        <f>AL114+AL139</f>
        <v>0</v>
      </c>
      <c r="AM141" s="264">
        <f>AM114+AM139</f>
        <v>0</v>
      </c>
      <c r="AN141" s="271"/>
      <c r="AO141" s="264">
        <f>AO114+AO139</f>
        <v>0</v>
      </c>
      <c r="AP141" s="264">
        <f>AP114+AP139</f>
        <v>0</v>
      </c>
      <c r="AQ141" s="264">
        <f>AQ114+AQ139</f>
        <v>0</v>
      </c>
      <c r="AR141" s="271"/>
      <c r="AS141" s="264">
        <f>AS114+AS139</f>
        <v>0</v>
      </c>
      <c r="AT141" s="264">
        <f>AT114+AT139</f>
        <v>0</v>
      </c>
      <c r="AU141" s="264">
        <f>AU114+AU139</f>
        <v>0</v>
      </c>
      <c r="AV141" s="271"/>
      <c r="AW141" s="264">
        <f>AW114+AW139</f>
        <v>0</v>
      </c>
      <c r="AX141" s="264">
        <f>AX114+AX139</f>
        <v>0</v>
      </c>
      <c r="AY141" s="264">
        <f>AY114+AY139</f>
        <v>0</v>
      </c>
      <c r="AZ141" s="271"/>
      <c r="BA141" s="264">
        <f>BA114+BA139</f>
        <v>0</v>
      </c>
      <c r="BB141" s="264">
        <f>BB114+BB139</f>
        <v>0</v>
      </c>
      <c r="BC141" s="264">
        <f>BC114+BC139</f>
        <v>0</v>
      </c>
      <c r="BF141" s="265"/>
      <c r="BG141" s="265"/>
    </row>
    <row r="142" spans="1:59" x14ac:dyDescent="0.25">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263"/>
      <c r="BA142" s="263"/>
      <c r="BB142" s="263"/>
      <c r="BC142" s="263"/>
    </row>
    <row r="143" spans="1:59" x14ac:dyDescent="0.25">
      <c r="A143" s="145" t="s">
        <v>61</v>
      </c>
      <c r="D143" s="286" t="s">
        <v>123</v>
      </c>
      <c r="E143" s="286"/>
      <c r="F143" s="286"/>
      <c r="G143" s="286"/>
    </row>
    <row r="144" spans="1:59" s="131" customFormat="1" x14ac:dyDescent="0.25">
      <c r="D144" s="286" t="s">
        <v>124</v>
      </c>
      <c r="E144" s="286"/>
      <c r="F144" s="286"/>
      <c r="G144" s="286"/>
      <c r="BF144" s="263"/>
      <c r="BG144" s="263"/>
    </row>
    <row r="145" spans="4:59" s="131" customFormat="1" x14ac:dyDescent="0.25">
      <c r="D145" s="286" t="s">
        <v>125</v>
      </c>
      <c r="E145" s="286"/>
      <c r="F145" s="286"/>
      <c r="G145" s="286"/>
      <c r="BF145" s="263"/>
      <c r="BG145" s="263"/>
    </row>
    <row r="146" spans="4:59" s="131" customFormat="1" x14ac:dyDescent="0.25">
      <c r="D146" s="286" t="s">
        <v>126</v>
      </c>
      <c r="E146" s="286"/>
      <c r="F146" s="286"/>
      <c r="G146" s="286"/>
      <c r="BF146" s="263"/>
      <c r="BG146" s="263"/>
    </row>
    <row r="147" spans="4:59" s="131" customFormat="1" x14ac:dyDescent="0.25">
      <c r="D147" s="286" t="s">
        <v>127</v>
      </c>
      <c r="E147" s="286"/>
      <c r="F147" s="286"/>
      <c r="G147" s="286"/>
      <c r="BF147" s="263"/>
      <c r="BG147" s="263"/>
    </row>
    <row r="148" spans="4:59" s="131" customFormat="1" x14ac:dyDescent="0.25">
      <c r="D148" s="286" t="s">
        <v>128</v>
      </c>
      <c r="E148" s="286"/>
      <c r="F148" s="286"/>
      <c r="G148" s="286"/>
      <c r="BF148" s="263"/>
      <c r="BG148" s="263"/>
    </row>
    <row r="149" spans="4:59" s="131" customFormat="1" x14ac:dyDescent="0.25">
      <c r="BF149" s="263"/>
      <c r="BG149" s="263"/>
    </row>
    <row r="150" spans="4:59" s="131" customFormat="1" x14ac:dyDescent="0.25">
      <c r="BF150" s="263"/>
      <c r="BG150" s="263"/>
    </row>
    <row r="151" spans="4:59" s="131" customFormat="1" x14ac:dyDescent="0.25">
      <c r="BF151" s="263"/>
      <c r="BG151" s="263"/>
    </row>
    <row r="152" spans="4:59" s="131" customFormat="1" x14ac:dyDescent="0.25">
      <c r="BF152" s="263"/>
      <c r="BG152" s="263"/>
    </row>
    <row r="153" spans="4:59" s="131" customFormat="1" x14ac:dyDescent="0.25">
      <c r="BF153" s="263"/>
      <c r="BG153" s="263"/>
    </row>
    <row r="154" spans="4:59" s="131" customFormat="1" x14ac:dyDescent="0.25">
      <c r="BF154" s="263"/>
      <c r="BG154" s="263"/>
    </row>
    <row r="155" spans="4:59" s="131" customFormat="1" x14ac:dyDescent="0.25">
      <c r="BF155" s="263"/>
      <c r="BG155" s="263"/>
    </row>
    <row r="156" spans="4:59" s="131" customFormat="1" x14ac:dyDescent="0.25">
      <c r="BF156" s="263"/>
      <c r="BG156" s="263"/>
    </row>
    <row r="157" spans="4:59" s="131" customFormat="1" x14ac:dyDescent="0.25">
      <c r="BF157" s="263"/>
      <c r="BG157" s="263"/>
    </row>
    <row r="158" spans="4:59" s="131" customFormat="1" x14ac:dyDescent="0.25">
      <c r="BF158" s="263"/>
      <c r="BG158" s="263"/>
    </row>
    <row r="159" spans="4:59" s="131" customFormat="1" x14ac:dyDescent="0.25">
      <c r="BF159" s="263"/>
      <c r="BG159" s="263"/>
    </row>
    <row r="160" spans="4:59" s="131" customFormat="1" x14ac:dyDescent="0.25">
      <c r="BF160" s="263"/>
      <c r="BG160" s="263"/>
    </row>
    <row r="161" spans="58:59" s="131" customFormat="1" x14ac:dyDescent="0.25">
      <c r="BF161" s="263"/>
      <c r="BG161" s="263"/>
    </row>
    <row r="162" spans="58:59" s="131" customFormat="1" x14ac:dyDescent="0.25">
      <c r="BF162" s="263"/>
      <c r="BG162" s="263"/>
    </row>
    <row r="163" spans="58:59" s="131" customFormat="1" x14ac:dyDescent="0.25">
      <c r="BF163" s="263"/>
      <c r="BG163" s="263"/>
    </row>
    <row r="164" spans="58:59" s="131" customFormat="1" x14ac:dyDescent="0.25">
      <c r="BF164" s="263"/>
      <c r="BG164" s="263"/>
    </row>
    <row r="165" spans="58:59" s="131" customFormat="1" x14ac:dyDescent="0.25">
      <c r="BF165" s="263"/>
      <c r="BG165" s="263"/>
    </row>
    <row r="166" spans="58:59" s="131" customFormat="1" x14ac:dyDescent="0.25">
      <c r="BF166" s="263"/>
      <c r="BG166" s="263"/>
    </row>
    <row r="167" spans="58:59" s="131" customFormat="1" x14ac:dyDescent="0.25">
      <c r="BF167" s="263"/>
      <c r="BG167" s="263"/>
    </row>
    <row r="168" spans="58:59" s="131" customFormat="1" x14ac:dyDescent="0.25">
      <c r="BF168" s="263"/>
      <c r="BG168" s="263"/>
    </row>
    <row r="169" spans="58:59" s="131" customFormat="1" x14ac:dyDescent="0.25">
      <c r="BF169" s="263"/>
      <c r="BG169" s="263"/>
    </row>
    <row r="170" spans="58:59" s="131" customFormat="1" x14ac:dyDescent="0.25">
      <c r="BF170" s="263"/>
      <c r="BG170" s="263"/>
    </row>
    <row r="171" spans="58:59" s="131" customFormat="1" x14ac:dyDescent="0.25">
      <c r="BF171" s="263"/>
      <c r="BG171" s="263"/>
    </row>
    <row r="172" spans="58:59" s="131" customFormat="1" x14ac:dyDescent="0.25">
      <c r="BF172" s="263"/>
      <c r="BG172" s="263"/>
    </row>
    <row r="173" spans="58:59" s="131" customFormat="1" x14ac:dyDescent="0.25">
      <c r="BF173" s="263"/>
      <c r="BG173" s="263"/>
    </row>
    <row r="174" spans="58:59" s="131" customFormat="1" x14ac:dyDescent="0.25">
      <c r="BF174" s="263"/>
      <c r="BG174" s="263"/>
    </row>
    <row r="175" spans="58:59" s="131" customFormat="1" x14ac:dyDescent="0.25">
      <c r="BF175" s="263"/>
      <c r="BG175" s="263"/>
    </row>
    <row r="176" spans="58:59" s="131" customFormat="1" x14ac:dyDescent="0.25">
      <c r="BF176" s="263"/>
      <c r="BG176" s="263"/>
    </row>
    <row r="177" spans="58:59" s="131" customFormat="1" x14ac:dyDescent="0.25">
      <c r="BF177" s="263"/>
      <c r="BG177" s="263"/>
    </row>
    <row r="178" spans="58:59" s="131" customFormat="1" x14ac:dyDescent="0.25">
      <c r="BF178" s="263"/>
      <c r="BG178" s="263"/>
    </row>
    <row r="179" spans="58:59" s="131" customFormat="1" x14ac:dyDescent="0.25">
      <c r="BF179" s="263"/>
      <c r="BG179" s="263"/>
    </row>
  </sheetData>
  <sheetProtection algorithmName="SHA-512" hashValue="W2n1Cmvwwuqe2DCRkJNg75mO5Mf4ey48uoyBnGi13UJ7BYh7CZh2ShDWxrlbaR0FcOpEim+M5dHLrtJ9RToRjA==" saltValue="VdywCRTUweUbc48L9DU4IA==" spinCount="100000" sheet="1" objects="1" scenarios="1" formatCells="0" formatColumns="0" formatRows="0" insertColumns="0" insertRows="0"/>
  <mergeCells count="224">
    <mergeCell ref="AZ11:BC11"/>
    <mergeCell ref="AZ47:AZ48"/>
    <mergeCell ref="BA47:BC48"/>
    <mergeCell ref="AZ50:BC50"/>
    <mergeCell ref="AZ51:BC51"/>
    <mergeCell ref="AZ79:BC79"/>
    <mergeCell ref="AZ80:BC80"/>
    <mergeCell ref="AZ116:AZ117"/>
    <mergeCell ref="BA116:BC117"/>
    <mergeCell ref="AR50:AU50"/>
    <mergeCell ref="AR51:AU51"/>
    <mergeCell ref="AR79:AU79"/>
    <mergeCell ref="AR80:AU80"/>
    <mergeCell ref="AR116:AR117"/>
    <mergeCell ref="AS116:AU117"/>
    <mergeCell ref="AR119:AU119"/>
    <mergeCell ref="AR120:AU120"/>
    <mergeCell ref="AV10:AY10"/>
    <mergeCell ref="AV11:AY11"/>
    <mergeCell ref="AV47:AV48"/>
    <mergeCell ref="AW47:AY48"/>
    <mergeCell ref="AV50:AY50"/>
    <mergeCell ref="AV51:AY51"/>
    <mergeCell ref="AV79:AY79"/>
    <mergeCell ref="AV80:AY80"/>
    <mergeCell ref="AV116:AV117"/>
    <mergeCell ref="AW116:AY117"/>
    <mergeCell ref="AV119:AY119"/>
    <mergeCell ref="AV120:AY120"/>
    <mergeCell ref="AJ50:AM50"/>
    <mergeCell ref="AJ51:AM51"/>
    <mergeCell ref="AJ79:AM79"/>
    <mergeCell ref="AJ80:AM80"/>
    <mergeCell ref="AJ116:AJ117"/>
    <mergeCell ref="AK116:AM117"/>
    <mergeCell ref="AJ119:AM119"/>
    <mergeCell ref="AJ120:AM120"/>
    <mergeCell ref="AN10:AQ10"/>
    <mergeCell ref="AN11:AQ11"/>
    <mergeCell ref="AN47:AN48"/>
    <mergeCell ref="AO47:AQ48"/>
    <mergeCell ref="AN50:AQ50"/>
    <mergeCell ref="AN51:AQ51"/>
    <mergeCell ref="AN79:AQ79"/>
    <mergeCell ref="AN80:AQ80"/>
    <mergeCell ref="AN116:AN117"/>
    <mergeCell ref="AO116:AQ117"/>
    <mergeCell ref="AN119:AQ119"/>
    <mergeCell ref="AN120:AQ120"/>
    <mergeCell ref="I7:J7"/>
    <mergeCell ref="F3:F4"/>
    <mergeCell ref="G3:H4"/>
    <mergeCell ref="I3:J4"/>
    <mergeCell ref="A9:C9"/>
    <mergeCell ref="E3:E4"/>
    <mergeCell ref="A7:B7"/>
    <mergeCell ref="G7:H7"/>
    <mergeCell ref="I1:J1"/>
    <mergeCell ref="G2:H2"/>
    <mergeCell ref="I2:J2"/>
    <mergeCell ref="G5:H5"/>
    <mergeCell ref="G6:H6"/>
    <mergeCell ref="I5:J5"/>
    <mergeCell ref="I6:J6"/>
    <mergeCell ref="A1:C1"/>
    <mergeCell ref="A2:C2"/>
    <mergeCell ref="E1:F1"/>
    <mergeCell ref="G1:H1"/>
    <mergeCell ref="G10:G11"/>
    <mergeCell ref="H10:H11"/>
    <mergeCell ref="I10:I11"/>
    <mergeCell ref="J10:J11"/>
    <mergeCell ref="K10:K11"/>
    <mergeCell ref="L10:O10"/>
    <mergeCell ref="L11:O11"/>
    <mergeCell ref="A10:A11"/>
    <mergeCell ref="B10:B11"/>
    <mergeCell ref="C10:C11"/>
    <mergeCell ref="D10:D11"/>
    <mergeCell ref="E10:E11"/>
    <mergeCell ref="F10:F11"/>
    <mergeCell ref="BE11:BE12"/>
    <mergeCell ref="BF10:BF12"/>
    <mergeCell ref="BG10:BG12"/>
    <mergeCell ref="M47:O48"/>
    <mergeCell ref="P47:P48"/>
    <mergeCell ref="P10:S10"/>
    <mergeCell ref="T10:W10"/>
    <mergeCell ref="X10:AA10"/>
    <mergeCell ref="AB10:AE10"/>
    <mergeCell ref="AF10:AI10"/>
    <mergeCell ref="P11:S11"/>
    <mergeCell ref="T11:W11"/>
    <mergeCell ref="X11:AA11"/>
    <mergeCell ref="AB11:AE11"/>
    <mergeCell ref="AF11:AI11"/>
    <mergeCell ref="AJ10:AM10"/>
    <mergeCell ref="AJ11:AM11"/>
    <mergeCell ref="AJ47:AJ48"/>
    <mergeCell ref="AK47:AM48"/>
    <mergeCell ref="AR10:AU10"/>
    <mergeCell ref="AR11:AU11"/>
    <mergeCell ref="AR47:AR48"/>
    <mergeCell ref="AS47:AU48"/>
    <mergeCell ref="AZ10:BC10"/>
    <mergeCell ref="K50:K51"/>
    <mergeCell ref="L50:O50"/>
    <mergeCell ref="A50:A51"/>
    <mergeCell ref="B50:B51"/>
    <mergeCell ref="C50:C51"/>
    <mergeCell ref="D50:D51"/>
    <mergeCell ref="E50:E51"/>
    <mergeCell ref="F50:F51"/>
    <mergeCell ref="A12:J12"/>
    <mergeCell ref="A52:J52"/>
    <mergeCell ref="A47:A48"/>
    <mergeCell ref="B47:G48"/>
    <mergeCell ref="H47:H48"/>
    <mergeCell ref="L47:L48"/>
    <mergeCell ref="I47:K48"/>
    <mergeCell ref="BG50:BG52"/>
    <mergeCell ref="L51:O51"/>
    <mergeCell ref="P51:S51"/>
    <mergeCell ref="T51:W51"/>
    <mergeCell ref="X51:AA51"/>
    <mergeCell ref="AB51:AE51"/>
    <mergeCell ref="AF51:AI51"/>
    <mergeCell ref="BE51:BE52"/>
    <mergeCell ref="P50:S50"/>
    <mergeCell ref="T50:W50"/>
    <mergeCell ref="X50:AA50"/>
    <mergeCell ref="AB50:AE50"/>
    <mergeCell ref="AF50:AI50"/>
    <mergeCell ref="BF50:BF52"/>
    <mergeCell ref="G50:G51"/>
    <mergeCell ref="H50:H51"/>
    <mergeCell ref="I50:I51"/>
    <mergeCell ref="J50:J51"/>
    <mergeCell ref="BG79:BG81"/>
    <mergeCell ref="T80:W80"/>
    <mergeCell ref="X80:AA80"/>
    <mergeCell ref="AB80:AE80"/>
    <mergeCell ref="AF80:AI80"/>
    <mergeCell ref="BE80:BE81"/>
    <mergeCell ref="AG47:AI48"/>
    <mergeCell ref="F73:H73"/>
    <mergeCell ref="A78:C78"/>
    <mergeCell ref="A79:A80"/>
    <mergeCell ref="B79:B80"/>
    <mergeCell ref="C79:C80"/>
    <mergeCell ref="D79:D80"/>
    <mergeCell ref="E79:E80"/>
    <mergeCell ref="F79:F80"/>
    <mergeCell ref="G79:G80"/>
    <mergeCell ref="T47:T48"/>
    <mergeCell ref="X47:X48"/>
    <mergeCell ref="AB47:AB48"/>
    <mergeCell ref="AF47:AF48"/>
    <mergeCell ref="Q47:S48"/>
    <mergeCell ref="U47:W48"/>
    <mergeCell ref="Y47:AA48"/>
    <mergeCell ref="AC47:AE48"/>
    <mergeCell ref="J79:J80"/>
    <mergeCell ref="K79:K80"/>
    <mergeCell ref="L79:O79"/>
    <mergeCell ref="P79:S79"/>
    <mergeCell ref="L80:O80"/>
    <mergeCell ref="P80:S80"/>
    <mergeCell ref="BF119:BF121"/>
    <mergeCell ref="A81:J81"/>
    <mergeCell ref="A116:A117"/>
    <mergeCell ref="B116:G117"/>
    <mergeCell ref="H116:H117"/>
    <mergeCell ref="I116:K117"/>
    <mergeCell ref="L116:L117"/>
    <mergeCell ref="M116:O117"/>
    <mergeCell ref="P116:P117"/>
    <mergeCell ref="Q116:S117"/>
    <mergeCell ref="T79:W79"/>
    <mergeCell ref="X79:AA79"/>
    <mergeCell ref="AB79:AE79"/>
    <mergeCell ref="AF79:AI79"/>
    <mergeCell ref="BF79:BF81"/>
    <mergeCell ref="AZ119:BC119"/>
    <mergeCell ref="AZ120:BC120"/>
    <mergeCell ref="BG119:BG121"/>
    <mergeCell ref="T120:W120"/>
    <mergeCell ref="X120:AA120"/>
    <mergeCell ref="AB120:AE120"/>
    <mergeCell ref="AF120:AI120"/>
    <mergeCell ref="H119:H120"/>
    <mergeCell ref="I119:I120"/>
    <mergeCell ref="J119:J120"/>
    <mergeCell ref="K119:K120"/>
    <mergeCell ref="L119:O119"/>
    <mergeCell ref="P119:S119"/>
    <mergeCell ref="L120:O120"/>
    <mergeCell ref="P120:S120"/>
    <mergeCell ref="BE120:BE121"/>
    <mergeCell ref="A121:J121"/>
    <mergeCell ref="F141:H141"/>
    <mergeCell ref="A76:C76"/>
    <mergeCell ref="A77:B77"/>
    <mergeCell ref="T119:W119"/>
    <mergeCell ref="X119:AA119"/>
    <mergeCell ref="AB119:AE119"/>
    <mergeCell ref="AF119:AI119"/>
    <mergeCell ref="AF116:AF117"/>
    <mergeCell ref="AG116:AI117"/>
    <mergeCell ref="A119:A120"/>
    <mergeCell ref="B119:B120"/>
    <mergeCell ref="C119:C120"/>
    <mergeCell ref="D119:D120"/>
    <mergeCell ref="E119:E120"/>
    <mergeCell ref="F119:F120"/>
    <mergeCell ref="G119:G120"/>
    <mergeCell ref="T116:T117"/>
    <mergeCell ref="U116:W117"/>
    <mergeCell ref="X116:X117"/>
    <mergeCell ref="Y116:AA117"/>
    <mergeCell ref="AB116:AB117"/>
    <mergeCell ref="AC116:AE117"/>
    <mergeCell ref="H79:H80"/>
    <mergeCell ref="I79:I80"/>
  </mergeCells>
  <dataValidations count="1">
    <dataValidation type="list" allowBlank="1" showInputMessage="1" showErrorMessage="1" sqref="C13:C43 C53:C68">
      <formula1>$BJ$4:$BJ$7</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AN127"/>
  <sheetViews>
    <sheetView zoomScale="80" zoomScaleNormal="80" workbookViewId="0">
      <selection activeCell="C5" sqref="C5"/>
    </sheetView>
  </sheetViews>
  <sheetFormatPr defaultColWidth="8.85546875" defaultRowHeight="15" x14ac:dyDescent="0.25"/>
  <cols>
    <col min="1" max="1" width="27.7109375" style="133" customWidth="1"/>
    <col min="2" max="2" width="24.140625" style="133" customWidth="1"/>
    <col min="3" max="3" width="19.7109375" style="133" customWidth="1"/>
    <col min="4" max="4" width="17.5703125" style="133" customWidth="1"/>
    <col min="5" max="5" width="13.140625" style="133" customWidth="1"/>
    <col min="6" max="6" width="16.42578125" style="133" customWidth="1"/>
    <col min="7" max="7" width="21.5703125" style="133" customWidth="1"/>
    <col min="8" max="8" width="14.5703125" style="133" customWidth="1"/>
    <col min="9" max="9" width="15.28515625" style="133" customWidth="1"/>
    <col min="10" max="10" width="15.140625" style="133" customWidth="1"/>
    <col min="11" max="11" width="17.42578125" style="133" customWidth="1"/>
    <col min="12" max="12" width="23.5703125" style="133" customWidth="1"/>
    <col min="13" max="13" width="10.28515625" style="133" customWidth="1"/>
    <col min="14" max="14" width="13.7109375" style="133" customWidth="1"/>
    <col min="15" max="15" width="19.85546875" style="133" customWidth="1"/>
    <col min="16" max="16" width="13.28515625" style="133" hidden="1" customWidth="1"/>
    <col min="17" max="17" width="12.5703125" style="133" customWidth="1"/>
    <col min="18" max="18" width="13.28515625" style="133" hidden="1" customWidth="1"/>
    <col min="19" max="19" width="13.140625" style="133" customWidth="1"/>
    <col min="20" max="20" width="12.7109375" style="133" hidden="1" customWidth="1"/>
    <col min="21" max="21" width="13.28515625" style="133" customWidth="1"/>
    <col min="22" max="22" width="12.7109375" style="133" hidden="1" customWidth="1"/>
    <col min="23" max="23" width="13.28515625" style="133" customWidth="1"/>
    <col min="24" max="24" width="12.7109375" style="133" hidden="1" customWidth="1"/>
    <col min="25" max="25" width="13.7109375" style="133" customWidth="1"/>
    <col min="26" max="26" width="12.7109375" style="133" hidden="1" customWidth="1"/>
    <col min="27" max="27" width="13.7109375" style="133" customWidth="1"/>
    <col min="28" max="28" width="12.7109375" style="133" hidden="1" customWidth="1"/>
    <col min="29" max="29" width="13.7109375" style="133" customWidth="1"/>
    <col min="30" max="30" width="12.7109375" style="133" hidden="1" customWidth="1"/>
    <col min="31" max="31" width="13.7109375" style="133" customWidth="1"/>
    <col min="32" max="32" width="12.7109375" style="133" hidden="1" customWidth="1"/>
    <col min="33" max="33" width="13.7109375" style="133" customWidth="1"/>
    <col min="34" max="34" width="12.7109375" style="133" hidden="1" customWidth="1"/>
    <col min="35" max="35" width="13.7109375" style="133" customWidth="1"/>
    <col min="36" max="36" width="12.7109375" style="133" hidden="1" customWidth="1"/>
    <col min="37" max="37" width="8.85546875" style="133"/>
    <col min="38" max="38" width="22.7109375" style="149" customWidth="1"/>
    <col min="39" max="39" width="13" style="149" customWidth="1"/>
    <col min="40" max="40" width="14.28515625" style="149" customWidth="1"/>
    <col min="41" max="16384" width="8.85546875" style="133"/>
  </cols>
  <sheetData>
    <row r="1" spans="1:40" ht="21.6" customHeight="1" thickBot="1" x14ac:dyDescent="0.35">
      <c r="A1" s="481" t="s">
        <v>130</v>
      </c>
      <c r="B1" s="482"/>
      <c r="C1" s="483"/>
      <c r="O1" s="487" t="s">
        <v>131</v>
      </c>
      <c r="P1" s="488"/>
      <c r="Q1" s="488"/>
      <c r="R1" s="488"/>
      <c r="S1" s="488"/>
      <c r="T1" s="488"/>
      <c r="U1" s="488"/>
      <c r="V1" s="488"/>
      <c r="W1" s="488"/>
      <c r="X1" s="488"/>
      <c r="Y1" s="489"/>
      <c r="Z1" s="157"/>
      <c r="AA1" s="157"/>
      <c r="AB1" s="157"/>
      <c r="AC1" s="157"/>
      <c r="AD1" s="157"/>
      <c r="AE1" s="157"/>
      <c r="AF1" s="157"/>
      <c r="AG1" s="157"/>
      <c r="AH1" s="157"/>
      <c r="AI1" s="157"/>
      <c r="AJ1" s="157"/>
    </row>
    <row r="2" spans="1:40" ht="22.15" customHeight="1" thickBot="1" x14ac:dyDescent="0.3">
      <c r="A2" s="158" t="s">
        <v>129</v>
      </c>
      <c r="B2" s="131"/>
      <c r="C2" s="131"/>
      <c r="D2" s="131"/>
      <c r="O2" s="480" t="s">
        <v>146</v>
      </c>
      <c r="P2" s="480"/>
      <c r="Q2" s="480"/>
      <c r="R2" s="480"/>
      <c r="S2" s="480"/>
    </row>
    <row r="3" spans="1:40" ht="31.9" customHeight="1" thickBot="1" x14ac:dyDescent="0.3">
      <c r="O3" s="402" t="s">
        <v>95</v>
      </c>
      <c r="P3" s="404"/>
      <c r="Q3" s="402" t="s">
        <v>96</v>
      </c>
      <c r="R3" s="404"/>
      <c r="S3" s="402" t="s">
        <v>97</v>
      </c>
      <c r="T3" s="404"/>
      <c r="U3" s="402" t="s">
        <v>99</v>
      </c>
      <c r="V3" s="404"/>
      <c r="W3" s="402" t="s">
        <v>100</v>
      </c>
      <c r="X3" s="404"/>
      <c r="Y3" s="402" t="s">
        <v>102</v>
      </c>
      <c r="Z3" s="404"/>
      <c r="AA3" s="402" t="s">
        <v>266</v>
      </c>
      <c r="AB3" s="404"/>
      <c r="AC3" s="402" t="s">
        <v>267</v>
      </c>
      <c r="AD3" s="404"/>
      <c r="AE3" s="402" t="s">
        <v>268</v>
      </c>
      <c r="AF3" s="404"/>
      <c r="AG3" s="402" t="s">
        <v>269</v>
      </c>
      <c r="AH3" s="404"/>
      <c r="AI3" s="402" t="s">
        <v>270</v>
      </c>
      <c r="AJ3" s="404"/>
      <c r="AL3" s="190" t="s">
        <v>112</v>
      </c>
      <c r="AM3" s="467" t="s">
        <v>114</v>
      </c>
      <c r="AN3" s="470" t="s">
        <v>115</v>
      </c>
    </row>
    <row r="4" spans="1:40" s="134" customFormat="1" ht="27" customHeight="1" thickBot="1" x14ac:dyDescent="0.3">
      <c r="A4" s="473" t="str">
        <f>IF('General Information'!B7=0, "Please Enter Start Date On General Information Sheet", "Year 1: "&amp;TEXT('General Information'!B7,"mm/dd/yy")&amp;" to "&amp;TEXT('General Information'!B8-365, "mm/dd/yy"))</f>
        <v>Please Enter Start Date On General Information Sheet</v>
      </c>
      <c r="B4" s="474"/>
      <c r="C4" s="475"/>
      <c r="O4" s="476" t="str">
        <f>IF(Usage!$B$8=0, "", Usage!$B$8)</f>
        <v>Center Overhead</v>
      </c>
      <c r="P4" s="477"/>
      <c r="Q4" s="476" t="str">
        <f>IF(Usage!$B$9=0, "", Usage!$B$9)</f>
        <v/>
      </c>
      <c r="R4" s="477"/>
      <c r="S4" s="476" t="str">
        <f>IF(Usage!$B$10=0, "", Usage!$B$10)</f>
        <v/>
      </c>
      <c r="T4" s="477"/>
      <c r="U4" s="476" t="str">
        <f>IF(Usage!$B$11=0, "", Usage!$B$11)</f>
        <v/>
      </c>
      <c r="V4" s="477"/>
      <c r="W4" s="476" t="str">
        <f>IF(Usage!$B$12=0, "", Usage!$B$12)</f>
        <v/>
      </c>
      <c r="X4" s="477"/>
      <c r="Y4" s="476" t="str">
        <f>IF(Usage!$B$13=0, "", Usage!$B$13)</f>
        <v/>
      </c>
      <c r="Z4" s="477"/>
      <c r="AA4" s="476" t="str">
        <f>IF(Usage!$B$14=0, "", Usage!$B$14)</f>
        <v/>
      </c>
      <c r="AB4" s="477"/>
      <c r="AC4" s="476" t="str">
        <f>IF(Usage!$B$15=0, "", Usage!$B$15)</f>
        <v/>
      </c>
      <c r="AD4" s="477"/>
      <c r="AE4" s="476" t="str">
        <f>IF(Usage!$B$16=0, "", Usage!$B$16)</f>
        <v/>
      </c>
      <c r="AF4" s="477"/>
      <c r="AG4" s="476" t="str">
        <f>IF(Usage!$B$17=0, "", Usage!$B$17)</f>
        <v/>
      </c>
      <c r="AH4" s="477"/>
      <c r="AI4" s="476" t="str">
        <f>IF(Usage!$B$18=0, "", Usage!$B$18)</f>
        <v/>
      </c>
      <c r="AJ4" s="477"/>
      <c r="AK4" s="159"/>
      <c r="AL4" s="478" t="s">
        <v>113</v>
      </c>
      <c r="AM4" s="468"/>
      <c r="AN4" s="471"/>
    </row>
    <row r="5" spans="1:40" ht="56.25" customHeight="1" thickBot="1" x14ac:dyDescent="0.3">
      <c r="A5" s="279" t="s">
        <v>132</v>
      </c>
      <c r="B5" s="160" t="s">
        <v>133</v>
      </c>
      <c r="C5" s="161" t="s">
        <v>134</v>
      </c>
      <c r="D5" s="161" t="s">
        <v>135</v>
      </c>
      <c r="E5" s="160" t="s">
        <v>136</v>
      </c>
      <c r="F5" s="160" t="s">
        <v>83</v>
      </c>
      <c r="G5" s="161" t="s">
        <v>137</v>
      </c>
      <c r="H5" s="161" t="s">
        <v>138</v>
      </c>
      <c r="I5" s="161" t="s">
        <v>139</v>
      </c>
      <c r="J5" s="162" t="s">
        <v>140</v>
      </c>
      <c r="K5" s="161" t="s">
        <v>141</v>
      </c>
      <c r="L5" s="163" t="s">
        <v>142</v>
      </c>
      <c r="M5" s="161" t="s">
        <v>143</v>
      </c>
      <c r="N5" s="164" t="s">
        <v>144</v>
      </c>
      <c r="O5" s="165" t="s">
        <v>145</v>
      </c>
      <c r="P5" s="166" t="s">
        <v>105</v>
      </c>
      <c r="Q5" s="167" t="s">
        <v>145</v>
      </c>
      <c r="R5" s="166" t="s">
        <v>105</v>
      </c>
      <c r="S5" s="167" t="s">
        <v>145</v>
      </c>
      <c r="T5" s="166" t="s">
        <v>105</v>
      </c>
      <c r="U5" s="167" t="s">
        <v>145</v>
      </c>
      <c r="V5" s="166" t="s">
        <v>105</v>
      </c>
      <c r="W5" s="167" t="s">
        <v>145</v>
      </c>
      <c r="X5" s="166" t="s">
        <v>105</v>
      </c>
      <c r="Y5" s="167" t="s">
        <v>145</v>
      </c>
      <c r="Z5" s="168" t="s">
        <v>105</v>
      </c>
      <c r="AA5" s="167" t="s">
        <v>145</v>
      </c>
      <c r="AB5" s="168" t="s">
        <v>105</v>
      </c>
      <c r="AC5" s="167" t="s">
        <v>145</v>
      </c>
      <c r="AD5" s="168" t="s">
        <v>105</v>
      </c>
      <c r="AE5" s="167" t="s">
        <v>145</v>
      </c>
      <c r="AF5" s="168" t="s">
        <v>105</v>
      </c>
      <c r="AG5" s="167" t="s">
        <v>145</v>
      </c>
      <c r="AH5" s="168" t="s">
        <v>105</v>
      </c>
      <c r="AI5" s="167" t="s">
        <v>145</v>
      </c>
      <c r="AJ5" s="168" t="s">
        <v>105</v>
      </c>
      <c r="AK5" s="169"/>
      <c r="AL5" s="479"/>
      <c r="AM5" s="469"/>
      <c r="AN5" s="472"/>
    </row>
    <row r="6" spans="1:40" x14ac:dyDescent="0.25">
      <c r="A6" s="170"/>
      <c r="B6" s="276"/>
      <c r="C6" s="276"/>
      <c r="D6" s="276"/>
      <c r="E6" s="170"/>
      <c r="F6" s="170"/>
      <c r="G6" s="170"/>
      <c r="H6" s="281"/>
      <c r="I6" s="281"/>
      <c r="J6" s="170"/>
      <c r="K6" s="170"/>
      <c r="L6" s="171">
        <f>J6-K6</f>
        <v>0</v>
      </c>
      <c r="M6" s="171">
        <v>0</v>
      </c>
      <c r="N6" s="172">
        <f>IF(M6&lt;&gt;0,L6/M6,0)</f>
        <v>0</v>
      </c>
      <c r="O6" s="272">
        <v>0</v>
      </c>
      <c r="P6" s="275">
        <f>$N6*O6</f>
        <v>0</v>
      </c>
      <c r="Q6" s="272">
        <v>0</v>
      </c>
      <c r="R6" s="275">
        <f>$N6*Q6</f>
        <v>0</v>
      </c>
      <c r="S6" s="272">
        <v>0</v>
      </c>
      <c r="T6" s="275">
        <f>$N6*S6</f>
        <v>0</v>
      </c>
      <c r="U6" s="272">
        <v>0</v>
      </c>
      <c r="V6" s="275">
        <f>$N6*U6</f>
        <v>0</v>
      </c>
      <c r="W6" s="272">
        <v>0</v>
      </c>
      <c r="X6" s="316">
        <f>$N6*W6</f>
        <v>0</v>
      </c>
      <c r="Y6" s="272">
        <v>0</v>
      </c>
      <c r="Z6" s="275">
        <f>$N6*Y6</f>
        <v>0</v>
      </c>
      <c r="AA6" s="272">
        <v>0</v>
      </c>
      <c r="AB6" s="275">
        <f>$N6*AA6</f>
        <v>0</v>
      </c>
      <c r="AC6" s="272">
        <v>0</v>
      </c>
      <c r="AD6" s="275">
        <f>$N6*AC6</f>
        <v>0</v>
      </c>
      <c r="AE6" s="272">
        <v>0</v>
      </c>
      <c r="AF6" s="275">
        <f>$N6*AE6</f>
        <v>0</v>
      </c>
      <c r="AG6" s="272">
        <v>0</v>
      </c>
      <c r="AH6" s="275">
        <f>$N6*AG6</f>
        <v>0</v>
      </c>
      <c r="AI6" s="272">
        <v>0</v>
      </c>
      <c r="AJ6" s="275">
        <f>$N6*AI6</f>
        <v>0</v>
      </c>
      <c r="AL6" s="191">
        <f t="shared" ref="AL6:AL17" si="0">O6+Q6+S6+U6+W6+Y6+AA6+AC6+AE6+AG6+AI6</f>
        <v>0</v>
      </c>
      <c r="AM6" s="192">
        <f t="shared" ref="AM6:AM17" si="1">P6+R6+T6+V6+X6+Z6+AB6+AD6+AF6+AH6+AJ6</f>
        <v>0</v>
      </c>
      <c r="AN6" s="192">
        <f t="shared" ref="AN6:AN37" si="2">AM6-N6</f>
        <v>0</v>
      </c>
    </row>
    <row r="7" spans="1:40" x14ac:dyDescent="0.25">
      <c r="A7" s="174"/>
      <c r="B7" s="242"/>
      <c r="C7" s="242"/>
      <c r="D7" s="242"/>
      <c r="E7" s="174"/>
      <c r="F7" s="174"/>
      <c r="G7" s="280"/>
      <c r="H7" s="280"/>
      <c r="I7" s="281"/>
      <c r="J7" s="174"/>
      <c r="K7" s="174"/>
      <c r="L7" s="175">
        <f>J7-K7</f>
        <v>0</v>
      </c>
      <c r="M7" s="175">
        <v>0</v>
      </c>
      <c r="N7" s="176">
        <f>IF(M7&lt;&gt;0,L7/M7,0)</f>
        <v>0</v>
      </c>
      <c r="O7" s="177">
        <v>0</v>
      </c>
      <c r="P7" s="197">
        <f>$N7*O7</f>
        <v>0</v>
      </c>
      <c r="Q7" s="177">
        <v>0</v>
      </c>
      <c r="R7" s="197">
        <f>$N7*Q7</f>
        <v>0</v>
      </c>
      <c r="S7" s="177">
        <v>0</v>
      </c>
      <c r="T7" s="197">
        <f>$N7*S7</f>
        <v>0</v>
      </c>
      <c r="U7" s="177">
        <v>0</v>
      </c>
      <c r="V7" s="197">
        <f>$N7*U7</f>
        <v>0</v>
      </c>
      <c r="W7" s="177">
        <v>0</v>
      </c>
      <c r="X7" s="317">
        <f>$N7*W7</f>
        <v>0</v>
      </c>
      <c r="Y7" s="177">
        <v>0</v>
      </c>
      <c r="Z7" s="197">
        <f>$N7*Y7</f>
        <v>0</v>
      </c>
      <c r="AA7" s="177">
        <v>0</v>
      </c>
      <c r="AB7" s="197">
        <f>$N7*AA7</f>
        <v>0</v>
      </c>
      <c r="AC7" s="177">
        <v>0</v>
      </c>
      <c r="AD7" s="197">
        <f>$N7*AC7</f>
        <v>0</v>
      </c>
      <c r="AE7" s="177">
        <v>0</v>
      </c>
      <c r="AF7" s="197">
        <f>$N7*AE7</f>
        <v>0</v>
      </c>
      <c r="AG7" s="177">
        <v>0</v>
      </c>
      <c r="AH7" s="197">
        <f>$N7*AG7</f>
        <v>0</v>
      </c>
      <c r="AI7" s="177">
        <v>0</v>
      </c>
      <c r="AJ7" s="197">
        <f>$N7*AI7</f>
        <v>0</v>
      </c>
      <c r="AL7" s="191">
        <f t="shared" si="0"/>
        <v>0</v>
      </c>
      <c r="AM7" s="192">
        <f t="shared" si="1"/>
        <v>0</v>
      </c>
      <c r="AN7" s="189">
        <f t="shared" si="2"/>
        <v>0</v>
      </c>
    </row>
    <row r="8" spans="1:40" x14ac:dyDescent="0.25">
      <c r="A8" s="174"/>
      <c r="B8" s="242"/>
      <c r="C8" s="242"/>
      <c r="D8" s="242"/>
      <c r="E8" s="174"/>
      <c r="F8" s="174"/>
      <c r="G8" s="280"/>
      <c r="H8" s="281"/>
      <c r="I8" s="281"/>
      <c r="J8" s="174"/>
      <c r="K8" s="174"/>
      <c r="L8" s="175">
        <f t="shared" ref="L8:L36" si="3">J8-K8</f>
        <v>0</v>
      </c>
      <c r="M8" s="175">
        <v>0</v>
      </c>
      <c r="N8" s="176">
        <f t="shared" ref="N8:N36" si="4">IF(M8&lt;&gt;0,L8/M8,0)</f>
        <v>0</v>
      </c>
      <c r="O8" s="177">
        <v>0</v>
      </c>
      <c r="P8" s="197">
        <f t="shared" ref="P8:P37" si="5">$N8*O8</f>
        <v>0</v>
      </c>
      <c r="Q8" s="177">
        <v>0</v>
      </c>
      <c r="R8" s="197">
        <f t="shared" ref="R8:R37" si="6">$N8*Q8</f>
        <v>0</v>
      </c>
      <c r="S8" s="177">
        <v>0</v>
      </c>
      <c r="T8" s="197">
        <f t="shared" ref="T8:T37" si="7">$N8*S8</f>
        <v>0</v>
      </c>
      <c r="U8" s="177">
        <v>0</v>
      </c>
      <c r="V8" s="197">
        <f t="shared" ref="V8:V37" si="8">$N8*U8</f>
        <v>0</v>
      </c>
      <c r="W8" s="177">
        <v>0</v>
      </c>
      <c r="X8" s="317">
        <f t="shared" ref="X8:X37" si="9">$N8*W8</f>
        <v>0</v>
      </c>
      <c r="Y8" s="177">
        <v>0</v>
      </c>
      <c r="Z8" s="197">
        <f t="shared" ref="Z8:Z37" si="10">$N8*Y8</f>
        <v>0</v>
      </c>
      <c r="AA8" s="177">
        <v>0</v>
      </c>
      <c r="AB8" s="197">
        <f t="shared" ref="AB8:AB37" si="11">$N8*AA8</f>
        <v>0</v>
      </c>
      <c r="AC8" s="177">
        <v>0</v>
      </c>
      <c r="AD8" s="197">
        <f t="shared" ref="AD8:AD37" si="12">$N8*AC8</f>
        <v>0</v>
      </c>
      <c r="AE8" s="177">
        <v>0</v>
      </c>
      <c r="AF8" s="197">
        <f t="shared" ref="AF8:AF37" si="13">$N8*AE8</f>
        <v>0</v>
      </c>
      <c r="AG8" s="177">
        <v>0</v>
      </c>
      <c r="AH8" s="197">
        <f t="shared" ref="AH8:AH37" si="14">$N8*AG8</f>
        <v>0</v>
      </c>
      <c r="AI8" s="177">
        <v>0</v>
      </c>
      <c r="AJ8" s="197">
        <f t="shared" ref="AJ8:AJ37" si="15">$N8*AI8</f>
        <v>0</v>
      </c>
      <c r="AL8" s="191">
        <f t="shared" si="0"/>
        <v>0</v>
      </c>
      <c r="AM8" s="192">
        <f t="shared" si="1"/>
        <v>0</v>
      </c>
      <c r="AN8" s="189">
        <f t="shared" si="2"/>
        <v>0</v>
      </c>
    </row>
    <row r="9" spans="1:40" x14ac:dyDescent="0.25">
      <c r="A9" s="174"/>
      <c r="B9" s="242"/>
      <c r="C9" s="242"/>
      <c r="D9" s="242"/>
      <c r="E9" s="174"/>
      <c r="F9" s="174"/>
      <c r="G9" s="174"/>
      <c r="H9" s="280"/>
      <c r="I9" s="281"/>
      <c r="J9" s="174"/>
      <c r="K9" s="174"/>
      <c r="L9" s="175">
        <f t="shared" si="3"/>
        <v>0</v>
      </c>
      <c r="M9" s="175">
        <v>0</v>
      </c>
      <c r="N9" s="176">
        <f t="shared" si="4"/>
        <v>0</v>
      </c>
      <c r="O9" s="177">
        <v>0</v>
      </c>
      <c r="P9" s="197">
        <f t="shared" si="5"/>
        <v>0</v>
      </c>
      <c r="Q9" s="177">
        <v>0</v>
      </c>
      <c r="R9" s="197">
        <f t="shared" si="6"/>
        <v>0</v>
      </c>
      <c r="S9" s="177">
        <v>0</v>
      </c>
      <c r="T9" s="197">
        <f t="shared" si="7"/>
        <v>0</v>
      </c>
      <c r="U9" s="177">
        <v>0</v>
      </c>
      <c r="V9" s="197">
        <f t="shared" si="8"/>
        <v>0</v>
      </c>
      <c r="W9" s="177">
        <v>0</v>
      </c>
      <c r="X9" s="317">
        <f t="shared" si="9"/>
        <v>0</v>
      </c>
      <c r="Y9" s="177">
        <v>0</v>
      </c>
      <c r="Z9" s="197">
        <f t="shared" si="10"/>
        <v>0</v>
      </c>
      <c r="AA9" s="177">
        <v>0</v>
      </c>
      <c r="AB9" s="197">
        <f t="shared" si="11"/>
        <v>0</v>
      </c>
      <c r="AC9" s="177">
        <v>0</v>
      </c>
      <c r="AD9" s="197">
        <f t="shared" si="12"/>
        <v>0</v>
      </c>
      <c r="AE9" s="177">
        <v>0</v>
      </c>
      <c r="AF9" s="197">
        <f t="shared" si="13"/>
        <v>0</v>
      </c>
      <c r="AG9" s="177">
        <v>0</v>
      </c>
      <c r="AH9" s="197">
        <f t="shared" si="14"/>
        <v>0</v>
      </c>
      <c r="AI9" s="177">
        <v>0</v>
      </c>
      <c r="AJ9" s="197">
        <f t="shared" si="15"/>
        <v>0</v>
      </c>
      <c r="AL9" s="191">
        <f t="shared" si="0"/>
        <v>0</v>
      </c>
      <c r="AM9" s="192">
        <f t="shared" si="1"/>
        <v>0</v>
      </c>
      <c r="AN9" s="189">
        <f t="shared" si="2"/>
        <v>0</v>
      </c>
    </row>
    <row r="10" spans="1:40" x14ac:dyDescent="0.25">
      <c r="A10" s="174"/>
      <c r="B10" s="242"/>
      <c r="C10" s="242"/>
      <c r="D10" s="242"/>
      <c r="E10" s="174"/>
      <c r="F10" s="174"/>
      <c r="G10" s="174"/>
      <c r="H10" s="281"/>
      <c r="I10" s="281"/>
      <c r="J10" s="174"/>
      <c r="K10" s="174"/>
      <c r="L10" s="175">
        <f t="shared" si="3"/>
        <v>0</v>
      </c>
      <c r="M10" s="175">
        <v>0</v>
      </c>
      <c r="N10" s="176">
        <f t="shared" si="4"/>
        <v>0</v>
      </c>
      <c r="O10" s="177">
        <v>0</v>
      </c>
      <c r="P10" s="197">
        <f t="shared" si="5"/>
        <v>0</v>
      </c>
      <c r="Q10" s="177">
        <v>0</v>
      </c>
      <c r="R10" s="197">
        <f t="shared" si="6"/>
        <v>0</v>
      </c>
      <c r="S10" s="177">
        <v>0</v>
      </c>
      <c r="T10" s="197">
        <f t="shared" si="7"/>
        <v>0</v>
      </c>
      <c r="U10" s="177">
        <v>0</v>
      </c>
      <c r="V10" s="197">
        <f t="shared" si="8"/>
        <v>0</v>
      </c>
      <c r="W10" s="177">
        <v>0</v>
      </c>
      <c r="X10" s="317">
        <f t="shared" si="9"/>
        <v>0</v>
      </c>
      <c r="Y10" s="177">
        <v>0</v>
      </c>
      <c r="Z10" s="197">
        <f t="shared" si="10"/>
        <v>0</v>
      </c>
      <c r="AA10" s="177">
        <v>0</v>
      </c>
      <c r="AB10" s="197">
        <f t="shared" si="11"/>
        <v>0</v>
      </c>
      <c r="AC10" s="177">
        <v>0</v>
      </c>
      <c r="AD10" s="197">
        <f t="shared" si="12"/>
        <v>0</v>
      </c>
      <c r="AE10" s="177">
        <v>0</v>
      </c>
      <c r="AF10" s="197">
        <f t="shared" si="13"/>
        <v>0</v>
      </c>
      <c r="AG10" s="177">
        <v>0</v>
      </c>
      <c r="AH10" s="197">
        <f t="shared" si="14"/>
        <v>0</v>
      </c>
      <c r="AI10" s="177">
        <v>0</v>
      </c>
      <c r="AJ10" s="197">
        <f t="shared" si="15"/>
        <v>0</v>
      </c>
      <c r="AL10" s="191">
        <f t="shared" si="0"/>
        <v>0</v>
      </c>
      <c r="AM10" s="192">
        <f t="shared" si="1"/>
        <v>0</v>
      </c>
      <c r="AN10" s="189">
        <f t="shared" si="2"/>
        <v>0</v>
      </c>
    </row>
    <row r="11" spans="1:40" x14ac:dyDescent="0.25">
      <c r="A11" s="174"/>
      <c r="B11" s="242"/>
      <c r="C11" s="242"/>
      <c r="D11" s="242"/>
      <c r="E11" s="174"/>
      <c r="F11" s="174"/>
      <c r="G11" s="174"/>
      <c r="H11" s="280"/>
      <c r="I11" s="281"/>
      <c r="J11" s="174"/>
      <c r="K11" s="174"/>
      <c r="L11" s="175">
        <f t="shared" si="3"/>
        <v>0</v>
      </c>
      <c r="M11" s="175">
        <v>0</v>
      </c>
      <c r="N11" s="176">
        <f t="shared" si="4"/>
        <v>0</v>
      </c>
      <c r="O11" s="177">
        <v>0</v>
      </c>
      <c r="P11" s="197">
        <f t="shared" si="5"/>
        <v>0</v>
      </c>
      <c r="Q11" s="177">
        <v>0</v>
      </c>
      <c r="R11" s="197">
        <f t="shared" si="6"/>
        <v>0</v>
      </c>
      <c r="S11" s="177">
        <v>0</v>
      </c>
      <c r="T11" s="197">
        <f t="shared" si="7"/>
        <v>0</v>
      </c>
      <c r="U11" s="177">
        <v>0</v>
      </c>
      <c r="V11" s="197">
        <f t="shared" si="8"/>
        <v>0</v>
      </c>
      <c r="W11" s="177">
        <v>0</v>
      </c>
      <c r="X11" s="317">
        <f t="shared" si="9"/>
        <v>0</v>
      </c>
      <c r="Y11" s="177">
        <v>0</v>
      </c>
      <c r="Z11" s="197">
        <f t="shared" si="10"/>
        <v>0</v>
      </c>
      <c r="AA11" s="177">
        <v>0</v>
      </c>
      <c r="AB11" s="197">
        <f t="shared" si="11"/>
        <v>0</v>
      </c>
      <c r="AC11" s="177">
        <v>0</v>
      </c>
      <c r="AD11" s="197">
        <f t="shared" si="12"/>
        <v>0</v>
      </c>
      <c r="AE11" s="177">
        <v>0</v>
      </c>
      <c r="AF11" s="197">
        <f t="shared" si="13"/>
        <v>0</v>
      </c>
      <c r="AG11" s="177">
        <v>0</v>
      </c>
      <c r="AH11" s="197">
        <f t="shared" si="14"/>
        <v>0</v>
      </c>
      <c r="AI11" s="177">
        <v>0</v>
      </c>
      <c r="AJ11" s="197">
        <f t="shared" si="15"/>
        <v>0</v>
      </c>
      <c r="AL11" s="191">
        <f t="shared" si="0"/>
        <v>0</v>
      </c>
      <c r="AM11" s="192">
        <f t="shared" si="1"/>
        <v>0</v>
      </c>
      <c r="AN11" s="189">
        <f t="shared" si="2"/>
        <v>0</v>
      </c>
    </row>
    <row r="12" spans="1:40" x14ac:dyDescent="0.25">
      <c r="A12" s="174"/>
      <c r="B12" s="242"/>
      <c r="C12" s="242"/>
      <c r="D12" s="242"/>
      <c r="E12" s="174"/>
      <c r="F12" s="174"/>
      <c r="G12" s="174"/>
      <c r="H12" s="281"/>
      <c r="I12" s="281"/>
      <c r="J12" s="174"/>
      <c r="K12" s="174"/>
      <c r="L12" s="175">
        <f t="shared" si="3"/>
        <v>0</v>
      </c>
      <c r="M12" s="175">
        <v>0</v>
      </c>
      <c r="N12" s="176">
        <f t="shared" si="4"/>
        <v>0</v>
      </c>
      <c r="O12" s="177">
        <v>0</v>
      </c>
      <c r="P12" s="197">
        <f t="shared" si="5"/>
        <v>0</v>
      </c>
      <c r="Q12" s="177">
        <v>0</v>
      </c>
      <c r="R12" s="197">
        <f t="shared" si="6"/>
        <v>0</v>
      </c>
      <c r="S12" s="177">
        <v>0</v>
      </c>
      <c r="T12" s="197">
        <f t="shared" si="7"/>
        <v>0</v>
      </c>
      <c r="U12" s="177">
        <v>0</v>
      </c>
      <c r="V12" s="197">
        <f t="shared" si="8"/>
        <v>0</v>
      </c>
      <c r="W12" s="177">
        <v>0</v>
      </c>
      <c r="X12" s="317">
        <f t="shared" si="9"/>
        <v>0</v>
      </c>
      <c r="Y12" s="177">
        <v>0</v>
      </c>
      <c r="Z12" s="197">
        <f t="shared" si="10"/>
        <v>0</v>
      </c>
      <c r="AA12" s="177">
        <v>0</v>
      </c>
      <c r="AB12" s="197">
        <f t="shared" si="11"/>
        <v>0</v>
      </c>
      <c r="AC12" s="177">
        <v>0</v>
      </c>
      <c r="AD12" s="197">
        <f t="shared" si="12"/>
        <v>0</v>
      </c>
      <c r="AE12" s="177">
        <v>0</v>
      </c>
      <c r="AF12" s="197">
        <f t="shared" si="13"/>
        <v>0</v>
      </c>
      <c r="AG12" s="177">
        <v>0</v>
      </c>
      <c r="AH12" s="197">
        <f t="shared" si="14"/>
        <v>0</v>
      </c>
      <c r="AI12" s="177">
        <v>0</v>
      </c>
      <c r="AJ12" s="197">
        <f t="shared" si="15"/>
        <v>0</v>
      </c>
      <c r="AL12" s="191">
        <f t="shared" si="0"/>
        <v>0</v>
      </c>
      <c r="AM12" s="192">
        <f t="shared" si="1"/>
        <v>0</v>
      </c>
      <c r="AN12" s="189">
        <f t="shared" si="2"/>
        <v>0</v>
      </c>
    </row>
    <row r="13" spans="1:40" x14ac:dyDescent="0.25">
      <c r="A13" s="174"/>
      <c r="B13" s="242"/>
      <c r="C13" s="242"/>
      <c r="D13" s="242"/>
      <c r="E13" s="174"/>
      <c r="F13" s="174"/>
      <c r="G13" s="174"/>
      <c r="H13" s="280"/>
      <c r="I13" s="281"/>
      <c r="J13" s="174"/>
      <c r="K13" s="174"/>
      <c r="L13" s="175">
        <f t="shared" si="3"/>
        <v>0</v>
      </c>
      <c r="M13" s="175">
        <v>0</v>
      </c>
      <c r="N13" s="176">
        <f t="shared" si="4"/>
        <v>0</v>
      </c>
      <c r="O13" s="177">
        <v>0</v>
      </c>
      <c r="P13" s="197">
        <f t="shared" si="5"/>
        <v>0</v>
      </c>
      <c r="Q13" s="177">
        <v>0</v>
      </c>
      <c r="R13" s="197">
        <f t="shared" si="6"/>
        <v>0</v>
      </c>
      <c r="S13" s="177">
        <v>0</v>
      </c>
      <c r="T13" s="197">
        <f t="shared" si="7"/>
        <v>0</v>
      </c>
      <c r="U13" s="177">
        <v>0</v>
      </c>
      <c r="V13" s="197">
        <f t="shared" si="8"/>
        <v>0</v>
      </c>
      <c r="W13" s="177">
        <v>0</v>
      </c>
      <c r="X13" s="317">
        <f t="shared" si="9"/>
        <v>0</v>
      </c>
      <c r="Y13" s="177">
        <v>0</v>
      </c>
      <c r="Z13" s="197">
        <f t="shared" si="10"/>
        <v>0</v>
      </c>
      <c r="AA13" s="177">
        <v>0</v>
      </c>
      <c r="AB13" s="197">
        <f t="shared" si="11"/>
        <v>0</v>
      </c>
      <c r="AC13" s="177">
        <v>0</v>
      </c>
      <c r="AD13" s="197">
        <f t="shared" si="12"/>
        <v>0</v>
      </c>
      <c r="AE13" s="177">
        <v>0</v>
      </c>
      <c r="AF13" s="197">
        <f t="shared" si="13"/>
        <v>0</v>
      </c>
      <c r="AG13" s="177">
        <v>0</v>
      </c>
      <c r="AH13" s="197">
        <f t="shared" si="14"/>
        <v>0</v>
      </c>
      <c r="AI13" s="177">
        <v>0</v>
      </c>
      <c r="AJ13" s="197">
        <f t="shared" si="15"/>
        <v>0</v>
      </c>
      <c r="AL13" s="191">
        <f t="shared" si="0"/>
        <v>0</v>
      </c>
      <c r="AM13" s="192">
        <f t="shared" si="1"/>
        <v>0</v>
      </c>
      <c r="AN13" s="189">
        <f t="shared" si="2"/>
        <v>0</v>
      </c>
    </row>
    <row r="14" spans="1:40" x14ac:dyDescent="0.25">
      <c r="A14" s="174"/>
      <c r="B14" s="242"/>
      <c r="C14" s="242"/>
      <c r="D14" s="242"/>
      <c r="E14" s="174"/>
      <c r="F14" s="174"/>
      <c r="G14" s="174"/>
      <c r="H14" s="281"/>
      <c r="I14" s="281"/>
      <c r="J14" s="174"/>
      <c r="K14" s="174"/>
      <c r="L14" s="175">
        <f t="shared" si="3"/>
        <v>0</v>
      </c>
      <c r="M14" s="175">
        <v>0</v>
      </c>
      <c r="N14" s="176">
        <f t="shared" si="4"/>
        <v>0</v>
      </c>
      <c r="O14" s="177">
        <v>0</v>
      </c>
      <c r="P14" s="197">
        <f t="shared" si="5"/>
        <v>0</v>
      </c>
      <c r="Q14" s="177">
        <v>0</v>
      </c>
      <c r="R14" s="197">
        <f t="shared" si="6"/>
        <v>0</v>
      </c>
      <c r="S14" s="177">
        <v>0</v>
      </c>
      <c r="T14" s="197">
        <f t="shared" si="7"/>
        <v>0</v>
      </c>
      <c r="U14" s="177">
        <v>0</v>
      </c>
      <c r="V14" s="197">
        <f t="shared" si="8"/>
        <v>0</v>
      </c>
      <c r="W14" s="177">
        <v>0</v>
      </c>
      <c r="X14" s="317">
        <f t="shared" si="9"/>
        <v>0</v>
      </c>
      <c r="Y14" s="177">
        <v>0</v>
      </c>
      <c r="Z14" s="197">
        <f t="shared" si="10"/>
        <v>0</v>
      </c>
      <c r="AA14" s="177">
        <v>0</v>
      </c>
      <c r="AB14" s="197">
        <f t="shared" si="11"/>
        <v>0</v>
      </c>
      <c r="AC14" s="177">
        <v>0</v>
      </c>
      <c r="AD14" s="197">
        <f t="shared" si="12"/>
        <v>0</v>
      </c>
      <c r="AE14" s="177">
        <v>0</v>
      </c>
      <c r="AF14" s="197">
        <f t="shared" si="13"/>
        <v>0</v>
      </c>
      <c r="AG14" s="177">
        <v>0</v>
      </c>
      <c r="AH14" s="197">
        <f t="shared" si="14"/>
        <v>0</v>
      </c>
      <c r="AI14" s="177">
        <v>0</v>
      </c>
      <c r="AJ14" s="197">
        <f t="shared" si="15"/>
        <v>0</v>
      </c>
      <c r="AL14" s="191">
        <f t="shared" si="0"/>
        <v>0</v>
      </c>
      <c r="AM14" s="192">
        <f t="shared" si="1"/>
        <v>0</v>
      </c>
      <c r="AN14" s="189">
        <f t="shared" si="2"/>
        <v>0</v>
      </c>
    </row>
    <row r="15" spans="1:40" x14ac:dyDescent="0.25">
      <c r="A15" s="174"/>
      <c r="B15" s="242"/>
      <c r="C15" s="242"/>
      <c r="D15" s="242"/>
      <c r="E15" s="174"/>
      <c r="F15" s="174"/>
      <c r="G15" s="174"/>
      <c r="H15" s="280"/>
      <c r="I15" s="281"/>
      <c r="J15" s="174"/>
      <c r="K15" s="174"/>
      <c r="L15" s="175">
        <f t="shared" si="3"/>
        <v>0</v>
      </c>
      <c r="M15" s="175">
        <v>0</v>
      </c>
      <c r="N15" s="176">
        <f t="shared" si="4"/>
        <v>0</v>
      </c>
      <c r="O15" s="177">
        <v>0</v>
      </c>
      <c r="P15" s="197">
        <f t="shared" si="5"/>
        <v>0</v>
      </c>
      <c r="Q15" s="177">
        <v>0</v>
      </c>
      <c r="R15" s="197">
        <f t="shared" si="6"/>
        <v>0</v>
      </c>
      <c r="S15" s="177">
        <v>0</v>
      </c>
      <c r="T15" s="197">
        <f t="shared" si="7"/>
        <v>0</v>
      </c>
      <c r="U15" s="177">
        <v>0</v>
      </c>
      <c r="V15" s="197">
        <f t="shared" si="8"/>
        <v>0</v>
      </c>
      <c r="W15" s="177">
        <v>0</v>
      </c>
      <c r="X15" s="317">
        <f t="shared" si="9"/>
        <v>0</v>
      </c>
      <c r="Y15" s="177">
        <v>0</v>
      </c>
      <c r="Z15" s="197">
        <f t="shared" si="10"/>
        <v>0</v>
      </c>
      <c r="AA15" s="177">
        <v>0</v>
      </c>
      <c r="AB15" s="197">
        <f t="shared" si="11"/>
        <v>0</v>
      </c>
      <c r="AC15" s="177">
        <v>0</v>
      </c>
      <c r="AD15" s="197">
        <f t="shared" si="12"/>
        <v>0</v>
      </c>
      <c r="AE15" s="177">
        <v>0</v>
      </c>
      <c r="AF15" s="197">
        <f t="shared" si="13"/>
        <v>0</v>
      </c>
      <c r="AG15" s="177">
        <v>0</v>
      </c>
      <c r="AH15" s="197">
        <f t="shared" si="14"/>
        <v>0</v>
      </c>
      <c r="AI15" s="177">
        <v>0</v>
      </c>
      <c r="AJ15" s="197">
        <f t="shared" si="15"/>
        <v>0</v>
      </c>
      <c r="AL15" s="191">
        <f t="shared" si="0"/>
        <v>0</v>
      </c>
      <c r="AM15" s="192">
        <f t="shared" si="1"/>
        <v>0</v>
      </c>
      <c r="AN15" s="189">
        <f t="shared" si="2"/>
        <v>0</v>
      </c>
    </row>
    <row r="16" spans="1:40" x14ac:dyDescent="0.25">
      <c r="A16" s="174"/>
      <c r="B16" s="242"/>
      <c r="C16" s="242"/>
      <c r="D16" s="242"/>
      <c r="E16" s="174"/>
      <c r="F16" s="174"/>
      <c r="G16" s="174"/>
      <c r="H16" s="281"/>
      <c r="I16" s="281"/>
      <c r="J16" s="174"/>
      <c r="K16" s="174"/>
      <c r="L16" s="175">
        <f t="shared" si="3"/>
        <v>0</v>
      </c>
      <c r="M16" s="175">
        <v>0</v>
      </c>
      <c r="N16" s="176">
        <f t="shared" si="4"/>
        <v>0</v>
      </c>
      <c r="O16" s="177">
        <v>0</v>
      </c>
      <c r="P16" s="197">
        <f t="shared" si="5"/>
        <v>0</v>
      </c>
      <c r="Q16" s="177">
        <v>0</v>
      </c>
      <c r="R16" s="197">
        <f t="shared" si="6"/>
        <v>0</v>
      </c>
      <c r="S16" s="177">
        <v>0</v>
      </c>
      <c r="T16" s="197">
        <f t="shared" si="7"/>
        <v>0</v>
      </c>
      <c r="U16" s="177">
        <v>0</v>
      </c>
      <c r="V16" s="197">
        <f t="shared" si="8"/>
        <v>0</v>
      </c>
      <c r="W16" s="177">
        <v>0</v>
      </c>
      <c r="X16" s="317">
        <f t="shared" si="9"/>
        <v>0</v>
      </c>
      <c r="Y16" s="177">
        <v>0</v>
      </c>
      <c r="Z16" s="197">
        <f t="shared" si="10"/>
        <v>0</v>
      </c>
      <c r="AA16" s="177">
        <v>0</v>
      </c>
      <c r="AB16" s="197">
        <f t="shared" si="11"/>
        <v>0</v>
      </c>
      <c r="AC16" s="177">
        <v>0</v>
      </c>
      <c r="AD16" s="197">
        <f t="shared" si="12"/>
        <v>0</v>
      </c>
      <c r="AE16" s="177">
        <v>0</v>
      </c>
      <c r="AF16" s="197">
        <f t="shared" si="13"/>
        <v>0</v>
      </c>
      <c r="AG16" s="177">
        <v>0</v>
      </c>
      <c r="AH16" s="197">
        <f t="shared" si="14"/>
        <v>0</v>
      </c>
      <c r="AI16" s="177">
        <v>0</v>
      </c>
      <c r="AJ16" s="197">
        <f t="shared" si="15"/>
        <v>0</v>
      </c>
      <c r="AL16" s="191">
        <f t="shared" si="0"/>
        <v>0</v>
      </c>
      <c r="AM16" s="192">
        <f t="shared" si="1"/>
        <v>0</v>
      </c>
      <c r="AN16" s="189">
        <f t="shared" si="2"/>
        <v>0</v>
      </c>
    </row>
    <row r="17" spans="1:40" x14ac:dyDescent="0.25">
      <c r="A17" s="174"/>
      <c r="B17" s="242"/>
      <c r="C17" s="242"/>
      <c r="D17" s="242"/>
      <c r="E17" s="174"/>
      <c r="F17" s="174"/>
      <c r="G17" s="174"/>
      <c r="H17" s="280"/>
      <c r="I17" s="281"/>
      <c r="J17" s="174"/>
      <c r="K17" s="174"/>
      <c r="L17" s="175">
        <f t="shared" si="3"/>
        <v>0</v>
      </c>
      <c r="M17" s="175">
        <v>0</v>
      </c>
      <c r="N17" s="176">
        <f t="shared" si="4"/>
        <v>0</v>
      </c>
      <c r="O17" s="177">
        <v>0</v>
      </c>
      <c r="P17" s="197">
        <f t="shared" si="5"/>
        <v>0</v>
      </c>
      <c r="Q17" s="177">
        <v>0</v>
      </c>
      <c r="R17" s="197">
        <f t="shared" si="6"/>
        <v>0</v>
      </c>
      <c r="S17" s="177">
        <v>0</v>
      </c>
      <c r="T17" s="197">
        <f t="shared" si="7"/>
        <v>0</v>
      </c>
      <c r="U17" s="177">
        <v>0</v>
      </c>
      <c r="V17" s="197">
        <f t="shared" si="8"/>
        <v>0</v>
      </c>
      <c r="W17" s="177">
        <v>0</v>
      </c>
      <c r="X17" s="317">
        <f t="shared" si="9"/>
        <v>0</v>
      </c>
      <c r="Y17" s="177">
        <v>0</v>
      </c>
      <c r="Z17" s="197">
        <f t="shared" si="10"/>
        <v>0</v>
      </c>
      <c r="AA17" s="177">
        <v>0</v>
      </c>
      <c r="AB17" s="197">
        <f t="shared" si="11"/>
        <v>0</v>
      </c>
      <c r="AC17" s="177">
        <v>0</v>
      </c>
      <c r="AD17" s="197">
        <f t="shared" si="12"/>
        <v>0</v>
      </c>
      <c r="AE17" s="177">
        <v>0</v>
      </c>
      <c r="AF17" s="197">
        <f t="shared" si="13"/>
        <v>0</v>
      </c>
      <c r="AG17" s="177">
        <v>0</v>
      </c>
      <c r="AH17" s="197">
        <f t="shared" si="14"/>
        <v>0</v>
      </c>
      <c r="AI17" s="177">
        <v>0</v>
      </c>
      <c r="AJ17" s="197">
        <f t="shared" si="15"/>
        <v>0</v>
      </c>
      <c r="AL17" s="191">
        <f t="shared" si="0"/>
        <v>0</v>
      </c>
      <c r="AM17" s="192">
        <f t="shared" si="1"/>
        <v>0</v>
      </c>
      <c r="AN17" s="189">
        <f t="shared" si="2"/>
        <v>0</v>
      </c>
    </row>
    <row r="18" spans="1:40" x14ac:dyDescent="0.25">
      <c r="A18" s="174"/>
      <c r="B18" s="242"/>
      <c r="C18" s="242"/>
      <c r="D18" s="242"/>
      <c r="E18" s="174"/>
      <c r="F18" s="174"/>
      <c r="G18" s="174"/>
      <c r="H18" s="281"/>
      <c r="I18" s="281"/>
      <c r="J18" s="174"/>
      <c r="K18" s="174"/>
      <c r="L18" s="175">
        <f t="shared" si="3"/>
        <v>0</v>
      </c>
      <c r="M18" s="175">
        <v>0</v>
      </c>
      <c r="N18" s="176">
        <f t="shared" si="4"/>
        <v>0</v>
      </c>
      <c r="O18" s="177">
        <v>0</v>
      </c>
      <c r="P18" s="197">
        <f t="shared" si="5"/>
        <v>0</v>
      </c>
      <c r="Q18" s="177">
        <v>0</v>
      </c>
      <c r="R18" s="197">
        <f t="shared" si="6"/>
        <v>0</v>
      </c>
      <c r="S18" s="177">
        <v>0</v>
      </c>
      <c r="T18" s="197">
        <f t="shared" si="7"/>
        <v>0</v>
      </c>
      <c r="U18" s="177">
        <v>0</v>
      </c>
      <c r="V18" s="197">
        <f t="shared" si="8"/>
        <v>0</v>
      </c>
      <c r="W18" s="177">
        <v>0</v>
      </c>
      <c r="X18" s="317">
        <f t="shared" si="9"/>
        <v>0</v>
      </c>
      <c r="Y18" s="177">
        <v>0</v>
      </c>
      <c r="Z18" s="197">
        <f t="shared" si="10"/>
        <v>0</v>
      </c>
      <c r="AA18" s="177">
        <v>0</v>
      </c>
      <c r="AB18" s="197">
        <f t="shared" si="11"/>
        <v>0</v>
      </c>
      <c r="AC18" s="177">
        <v>0</v>
      </c>
      <c r="AD18" s="197">
        <f t="shared" si="12"/>
        <v>0</v>
      </c>
      <c r="AE18" s="177">
        <v>0</v>
      </c>
      <c r="AF18" s="197">
        <f t="shared" si="13"/>
        <v>0</v>
      </c>
      <c r="AG18" s="177">
        <v>0</v>
      </c>
      <c r="AH18" s="197">
        <f t="shared" si="14"/>
        <v>0</v>
      </c>
      <c r="AI18" s="177">
        <v>0</v>
      </c>
      <c r="AJ18" s="197">
        <f t="shared" si="15"/>
        <v>0</v>
      </c>
      <c r="AL18" s="191">
        <f>O18+Q18+S18+U18+W18+Y18+AA18+AC18+AE18+AG18+AI18</f>
        <v>0</v>
      </c>
      <c r="AM18" s="192">
        <f t="shared" ref="AM18:AM36" si="16">P18+R18+T18+V18+X18+Z18+AB18+AD18+AF18+AH18+AJ18</f>
        <v>0</v>
      </c>
      <c r="AN18" s="189">
        <f t="shared" si="2"/>
        <v>0</v>
      </c>
    </row>
    <row r="19" spans="1:40" x14ac:dyDescent="0.25">
      <c r="A19" s="174"/>
      <c r="B19" s="242"/>
      <c r="C19" s="242"/>
      <c r="D19" s="242"/>
      <c r="E19" s="174"/>
      <c r="F19" s="174"/>
      <c r="G19" s="174"/>
      <c r="H19" s="280"/>
      <c r="I19" s="281"/>
      <c r="J19" s="174"/>
      <c r="K19" s="174"/>
      <c r="L19" s="175">
        <f t="shared" si="3"/>
        <v>0</v>
      </c>
      <c r="M19" s="175">
        <v>0</v>
      </c>
      <c r="N19" s="176">
        <f t="shared" si="4"/>
        <v>0</v>
      </c>
      <c r="O19" s="177">
        <v>0</v>
      </c>
      <c r="P19" s="197">
        <f t="shared" si="5"/>
        <v>0</v>
      </c>
      <c r="Q19" s="177">
        <v>0</v>
      </c>
      <c r="R19" s="197">
        <f t="shared" si="6"/>
        <v>0</v>
      </c>
      <c r="S19" s="177">
        <v>0</v>
      </c>
      <c r="T19" s="197">
        <f t="shared" si="7"/>
        <v>0</v>
      </c>
      <c r="U19" s="177">
        <v>0</v>
      </c>
      <c r="V19" s="197">
        <f t="shared" si="8"/>
        <v>0</v>
      </c>
      <c r="W19" s="177">
        <v>0</v>
      </c>
      <c r="X19" s="317">
        <f t="shared" si="9"/>
        <v>0</v>
      </c>
      <c r="Y19" s="322">
        <v>0</v>
      </c>
      <c r="Z19" s="319">
        <f t="shared" si="10"/>
        <v>0</v>
      </c>
      <c r="AA19" s="322">
        <v>0</v>
      </c>
      <c r="AB19" s="319">
        <f t="shared" si="11"/>
        <v>0</v>
      </c>
      <c r="AC19" s="322">
        <v>0</v>
      </c>
      <c r="AD19" s="319">
        <f t="shared" si="12"/>
        <v>0</v>
      </c>
      <c r="AE19" s="322">
        <v>0</v>
      </c>
      <c r="AF19" s="319">
        <f t="shared" si="13"/>
        <v>0</v>
      </c>
      <c r="AG19" s="322">
        <v>0</v>
      </c>
      <c r="AH19" s="319">
        <f t="shared" si="14"/>
        <v>0</v>
      </c>
      <c r="AI19" s="322">
        <v>0</v>
      </c>
      <c r="AJ19" s="319">
        <f t="shared" si="15"/>
        <v>0</v>
      </c>
      <c r="AL19" s="191">
        <f>O19+Q19+S19+U19+W19+Y19+AA19+AC19+AE19+AG19+AI19</f>
        <v>0</v>
      </c>
      <c r="AM19" s="192">
        <f t="shared" ref="AM19:AM27" si="17">P19+R19+T19+V19+X19+Z19+AB19+AD19+AF19+AH19+AJ19</f>
        <v>0</v>
      </c>
      <c r="AN19" s="189">
        <f t="shared" si="2"/>
        <v>0</v>
      </c>
    </row>
    <row r="20" spans="1:40" x14ac:dyDescent="0.25">
      <c r="A20" s="174"/>
      <c r="B20" s="242"/>
      <c r="C20" s="242"/>
      <c r="D20" s="242"/>
      <c r="E20" s="174"/>
      <c r="F20" s="174"/>
      <c r="G20" s="174"/>
      <c r="H20" s="281"/>
      <c r="I20" s="281"/>
      <c r="J20" s="174"/>
      <c r="K20" s="174"/>
      <c r="L20" s="175">
        <f t="shared" si="3"/>
        <v>0</v>
      </c>
      <c r="M20" s="175">
        <v>0</v>
      </c>
      <c r="N20" s="176">
        <f t="shared" si="4"/>
        <v>0</v>
      </c>
      <c r="O20" s="177">
        <v>0</v>
      </c>
      <c r="P20" s="197">
        <f t="shared" si="5"/>
        <v>0</v>
      </c>
      <c r="Q20" s="177">
        <v>0</v>
      </c>
      <c r="R20" s="197">
        <f t="shared" si="6"/>
        <v>0</v>
      </c>
      <c r="S20" s="177">
        <v>0</v>
      </c>
      <c r="T20" s="197">
        <f t="shared" si="7"/>
        <v>0</v>
      </c>
      <c r="U20" s="177">
        <v>0</v>
      </c>
      <c r="V20" s="197">
        <f t="shared" si="8"/>
        <v>0</v>
      </c>
      <c r="W20" s="177">
        <v>0</v>
      </c>
      <c r="X20" s="317">
        <f t="shared" si="9"/>
        <v>0</v>
      </c>
      <c r="Y20" s="177">
        <v>0</v>
      </c>
      <c r="Z20" s="197">
        <f t="shared" si="10"/>
        <v>0</v>
      </c>
      <c r="AA20" s="177">
        <v>0</v>
      </c>
      <c r="AB20" s="197">
        <f t="shared" si="11"/>
        <v>0</v>
      </c>
      <c r="AC20" s="177">
        <v>0</v>
      </c>
      <c r="AD20" s="197">
        <f t="shared" si="12"/>
        <v>0</v>
      </c>
      <c r="AE20" s="177">
        <v>0</v>
      </c>
      <c r="AF20" s="197">
        <f t="shared" si="13"/>
        <v>0</v>
      </c>
      <c r="AG20" s="177">
        <v>0</v>
      </c>
      <c r="AH20" s="197">
        <f t="shared" si="14"/>
        <v>0</v>
      </c>
      <c r="AI20" s="177">
        <v>0</v>
      </c>
      <c r="AJ20" s="197">
        <f t="shared" si="15"/>
        <v>0</v>
      </c>
      <c r="AL20" s="191">
        <f t="shared" ref="AL20:AL27" si="18">O20+Q20+S20+U20+W20+Y20+AA20+AC20+AE20+AG20+AI20</f>
        <v>0</v>
      </c>
      <c r="AM20" s="192">
        <f t="shared" si="17"/>
        <v>0</v>
      </c>
      <c r="AN20" s="189">
        <f t="shared" si="2"/>
        <v>0</v>
      </c>
    </row>
    <row r="21" spans="1:40" x14ac:dyDescent="0.25">
      <c r="A21" s="174"/>
      <c r="B21" s="242"/>
      <c r="C21" s="242"/>
      <c r="D21" s="242"/>
      <c r="E21" s="174"/>
      <c r="F21" s="174"/>
      <c r="G21" s="174"/>
      <c r="H21" s="280"/>
      <c r="I21" s="281"/>
      <c r="J21" s="174"/>
      <c r="K21" s="174"/>
      <c r="L21" s="175">
        <f t="shared" si="3"/>
        <v>0</v>
      </c>
      <c r="M21" s="175">
        <v>0</v>
      </c>
      <c r="N21" s="176">
        <f t="shared" si="4"/>
        <v>0</v>
      </c>
      <c r="O21" s="177">
        <v>0</v>
      </c>
      <c r="P21" s="197">
        <f t="shared" si="5"/>
        <v>0</v>
      </c>
      <c r="Q21" s="177">
        <v>0</v>
      </c>
      <c r="R21" s="197">
        <f t="shared" si="6"/>
        <v>0</v>
      </c>
      <c r="S21" s="177">
        <v>0</v>
      </c>
      <c r="T21" s="197">
        <f t="shared" si="7"/>
        <v>0</v>
      </c>
      <c r="U21" s="177">
        <v>0</v>
      </c>
      <c r="V21" s="197">
        <f t="shared" si="8"/>
        <v>0</v>
      </c>
      <c r="W21" s="177">
        <v>0</v>
      </c>
      <c r="X21" s="317">
        <f t="shared" si="9"/>
        <v>0</v>
      </c>
      <c r="Y21" s="177">
        <v>0</v>
      </c>
      <c r="Z21" s="197">
        <f t="shared" si="10"/>
        <v>0</v>
      </c>
      <c r="AA21" s="177">
        <v>0</v>
      </c>
      <c r="AB21" s="197">
        <f t="shared" si="11"/>
        <v>0</v>
      </c>
      <c r="AC21" s="177">
        <v>0</v>
      </c>
      <c r="AD21" s="197">
        <f t="shared" si="12"/>
        <v>0</v>
      </c>
      <c r="AE21" s="177">
        <v>0</v>
      </c>
      <c r="AF21" s="197">
        <f t="shared" si="13"/>
        <v>0</v>
      </c>
      <c r="AG21" s="177">
        <v>0</v>
      </c>
      <c r="AH21" s="197">
        <f t="shared" si="14"/>
        <v>0</v>
      </c>
      <c r="AI21" s="177">
        <v>0</v>
      </c>
      <c r="AJ21" s="197">
        <f t="shared" si="15"/>
        <v>0</v>
      </c>
      <c r="AL21" s="191">
        <f>O21+Q21+S21+U21+W21+Y21+AA21+AC21+AE21+AG21+AI21</f>
        <v>0</v>
      </c>
      <c r="AM21" s="192">
        <f t="shared" si="17"/>
        <v>0</v>
      </c>
      <c r="AN21" s="189">
        <f t="shared" si="2"/>
        <v>0</v>
      </c>
    </row>
    <row r="22" spans="1:40" x14ac:dyDescent="0.25">
      <c r="A22" s="174"/>
      <c r="B22" s="242"/>
      <c r="C22" s="242"/>
      <c r="D22" s="242"/>
      <c r="E22" s="174"/>
      <c r="F22" s="174"/>
      <c r="G22" s="174"/>
      <c r="H22" s="281"/>
      <c r="I22" s="281"/>
      <c r="J22" s="174"/>
      <c r="K22" s="174"/>
      <c r="L22" s="175">
        <f t="shared" si="3"/>
        <v>0</v>
      </c>
      <c r="M22" s="175">
        <v>0</v>
      </c>
      <c r="N22" s="176">
        <f t="shared" si="4"/>
        <v>0</v>
      </c>
      <c r="O22" s="177">
        <v>0</v>
      </c>
      <c r="P22" s="197">
        <f t="shared" si="5"/>
        <v>0</v>
      </c>
      <c r="Q22" s="177">
        <v>0</v>
      </c>
      <c r="R22" s="197">
        <f t="shared" si="6"/>
        <v>0</v>
      </c>
      <c r="S22" s="177">
        <v>0</v>
      </c>
      <c r="T22" s="197">
        <f t="shared" si="7"/>
        <v>0</v>
      </c>
      <c r="U22" s="177">
        <v>0</v>
      </c>
      <c r="V22" s="197">
        <f t="shared" si="8"/>
        <v>0</v>
      </c>
      <c r="W22" s="177">
        <v>0</v>
      </c>
      <c r="X22" s="317">
        <f t="shared" si="9"/>
        <v>0</v>
      </c>
      <c r="Y22" s="173">
        <v>0</v>
      </c>
      <c r="Z22" s="196">
        <f t="shared" si="10"/>
        <v>0</v>
      </c>
      <c r="AA22" s="173">
        <v>0</v>
      </c>
      <c r="AB22" s="196">
        <f t="shared" si="11"/>
        <v>0</v>
      </c>
      <c r="AC22" s="173">
        <v>0</v>
      </c>
      <c r="AD22" s="196">
        <f t="shared" si="12"/>
        <v>0</v>
      </c>
      <c r="AE22" s="173">
        <v>0</v>
      </c>
      <c r="AF22" s="196">
        <f t="shared" si="13"/>
        <v>0</v>
      </c>
      <c r="AG22" s="173">
        <v>0</v>
      </c>
      <c r="AH22" s="196">
        <f t="shared" si="14"/>
        <v>0</v>
      </c>
      <c r="AI22" s="173">
        <v>0</v>
      </c>
      <c r="AJ22" s="196">
        <f t="shared" si="15"/>
        <v>0</v>
      </c>
      <c r="AL22" s="191">
        <f>O22+Q22+S22+U22+W22+Y22+AA22+AC22+AE22+AG22+AI22</f>
        <v>0</v>
      </c>
      <c r="AM22" s="192">
        <f t="shared" si="17"/>
        <v>0</v>
      </c>
      <c r="AN22" s="189">
        <f t="shared" si="2"/>
        <v>0</v>
      </c>
    </row>
    <row r="23" spans="1:40" x14ac:dyDescent="0.25">
      <c r="A23" s="174"/>
      <c r="B23" s="242"/>
      <c r="C23" s="242"/>
      <c r="D23" s="242"/>
      <c r="E23" s="174"/>
      <c r="F23" s="174"/>
      <c r="G23" s="174"/>
      <c r="H23" s="280"/>
      <c r="I23" s="281"/>
      <c r="J23" s="174"/>
      <c r="K23" s="174"/>
      <c r="L23" s="175">
        <f t="shared" si="3"/>
        <v>0</v>
      </c>
      <c r="M23" s="175">
        <v>0</v>
      </c>
      <c r="N23" s="176">
        <f t="shared" si="4"/>
        <v>0</v>
      </c>
      <c r="O23" s="177">
        <v>0</v>
      </c>
      <c r="P23" s="197">
        <f t="shared" si="5"/>
        <v>0</v>
      </c>
      <c r="Q23" s="177">
        <v>0</v>
      </c>
      <c r="R23" s="197">
        <f t="shared" si="6"/>
        <v>0</v>
      </c>
      <c r="S23" s="177">
        <v>0</v>
      </c>
      <c r="T23" s="197">
        <f t="shared" si="7"/>
        <v>0</v>
      </c>
      <c r="U23" s="177">
        <v>0</v>
      </c>
      <c r="V23" s="197">
        <f t="shared" si="8"/>
        <v>0</v>
      </c>
      <c r="W23" s="177">
        <v>0</v>
      </c>
      <c r="X23" s="317">
        <f t="shared" si="9"/>
        <v>0</v>
      </c>
      <c r="Y23" s="177">
        <v>0</v>
      </c>
      <c r="Z23" s="197">
        <f t="shared" si="10"/>
        <v>0</v>
      </c>
      <c r="AA23" s="177">
        <v>0</v>
      </c>
      <c r="AB23" s="197">
        <f t="shared" si="11"/>
        <v>0</v>
      </c>
      <c r="AC23" s="177">
        <v>0</v>
      </c>
      <c r="AD23" s="197">
        <f t="shared" si="12"/>
        <v>0</v>
      </c>
      <c r="AE23" s="177">
        <v>0</v>
      </c>
      <c r="AF23" s="197">
        <f t="shared" si="13"/>
        <v>0</v>
      </c>
      <c r="AG23" s="177">
        <v>0</v>
      </c>
      <c r="AH23" s="197">
        <f t="shared" si="14"/>
        <v>0</v>
      </c>
      <c r="AI23" s="177">
        <v>0</v>
      </c>
      <c r="AJ23" s="197">
        <f t="shared" si="15"/>
        <v>0</v>
      </c>
      <c r="AL23" s="191">
        <f t="shared" si="18"/>
        <v>0</v>
      </c>
      <c r="AM23" s="192">
        <f t="shared" si="17"/>
        <v>0</v>
      </c>
      <c r="AN23" s="189">
        <f t="shared" si="2"/>
        <v>0</v>
      </c>
    </row>
    <row r="24" spans="1:40" x14ac:dyDescent="0.25">
      <c r="A24" s="174"/>
      <c r="B24" s="242"/>
      <c r="C24" s="242"/>
      <c r="D24" s="242"/>
      <c r="E24" s="174"/>
      <c r="F24" s="174"/>
      <c r="G24" s="174"/>
      <c r="H24" s="281"/>
      <c r="I24" s="281"/>
      <c r="J24" s="174"/>
      <c r="K24" s="174"/>
      <c r="L24" s="175">
        <f t="shared" si="3"/>
        <v>0</v>
      </c>
      <c r="M24" s="175">
        <v>0</v>
      </c>
      <c r="N24" s="176">
        <f t="shared" si="4"/>
        <v>0</v>
      </c>
      <c r="O24" s="177">
        <v>0</v>
      </c>
      <c r="P24" s="197">
        <f t="shared" si="5"/>
        <v>0</v>
      </c>
      <c r="Q24" s="177">
        <v>0</v>
      </c>
      <c r="R24" s="197">
        <f t="shared" si="6"/>
        <v>0</v>
      </c>
      <c r="S24" s="177">
        <v>0</v>
      </c>
      <c r="T24" s="197">
        <f t="shared" si="7"/>
        <v>0</v>
      </c>
      <c r="U24" s="177">
        <v>0</v>
      </c>
      <c r="V24" s="197">
        <f t="shared" si="8"/>
        <v>0</v>
      </c>
      <c r="W24" s="177">
        <v>0</v>
      </c>
      <c r="X24" s="317">
        <f t="shared" si="9"/>
        <v>0</v>
      </c>
      <c r="Y24" s="177">
        <v>0</v>
      </c>
      <c r="Z24" s="197">
        <f t="shared" si="10"/>
        <v>0</v>
      </c>
      <c r="AA24" s="177">
        <v>0</v>
      </c>
      <c r="AB24" s="197">
        <f t="shared" si="11"/>
        <v>0</v>
      </c>
      <c r="AC24" s="177">
        <v>0</v>
      </c>
      <c r="AD24" s="197">
        <f t="shared" si="12"/>
        <v>0</v>
      </c>
      <c r="AE24" s="177">
        <v>0</v>
      </c>
      <c r="AF24" s="197">
        <f t="shared" si="13"/>
        <v>0</v>
      </c>
      <c r="AG24" s="177">
        <v>0</v>
      </c>
      <c r="AH24" s="197">
        <f t="shared" si="14"/>
        <v>0</v>
      </c>
      <c r="AI24" s="177">
        <v>0</v>
      </c>
      <c r="AJ24" s="197">
        <f t="shared" si="15"/>
        <v>0</v>
      </c>
      <c r="AL24" s="191">
        <f>O24+Q24+S24+U24+W24+Y24+AA24+AC24+AE24+AG24+AI24</f>
        <v>0</v>
      </c>
      <c r="AM24" s="192">
        <f t="shared" si="17"/>
        <v>0</v>
      </c>
      <c r="AN24" s="189">
        <f t="shared" si="2"/>
        <v>0</v>
      </c>
    </row>
    <row r="25" spans="1:40" x14ac:dyDescent="0.25">
      <c r="A25" s="174"/>
      <c r="B25" s="242"/>
      <c r="C25" s="242"/>
      <c r="D25" s="242"/>
      <c r="E25" s="174"/>
      <c r="F25" s="174"/>
      <c r="G25" s="174"/>
      <c r="H25" s="280"/>
      <c r="I25" s="281"/>
      <c r="J25" s="174"/>
      <c r="K25" s="174"/>
      <c r="L25" s="175">
        <f t="shared" si="3"/>
        <v>0</v>
      </c>
      <c r="M25" s="175">
        <v>0</v>
      </c>
      <c r="N25" s="176">
        <f t="shared" si="4"/>
        <v>0</v>
      </c>
      <c r="O25" s="177">
        <v>0</v>
      </c>
      <c r="P25" s="197">
        <f t="shared" si="5"/>
        <v>0</v>
      </c>
      <c r="Q25" s="177">
        <v>0</v>
      </c>
      <c r="R25" s="197">
        <f t="shared" si="6"/>
        <v>0</v>
      </c>
      <c r="S25" s="177">
        <v>0</v>
      </c>
      <c r="T25" s="197">
        <f t="shared" si="7"/>
        <v>0</v>
      </c>
      <c r="U25" s="177">
        <v>0</v>
      </c>
      <c r="V25" s="197">
        <f t="shared" si="8"/>
        <v>0</v>
      </c>
      <c r="W25" s="177">
        <v>0</v>
      </c>
      <c r="X25" s="317">
        <f t="shared" si="9"/>
        <v>0</v>
      </c>
      <c r="Y25" s="177">
        <v>0</v>
      </c>
      <c r="Z25" s="197">
        <f t="shared" si="10"/>
        <v>0</v>
      </c>
      <c r="AA25" s="177">
        <v>0</v>
      </c>
      <c r="AB25" s="197">
        <f t="shared" si="11"/>
        <v>0</v>
      </c>
      <c r="AC25" s="177">
        <v>0</v>
      </c>
      <c r="AD25" s="197">
        <f t="shared" si="12"/>
        <v>0</v>
      </c>
      <c r="AE25" s="177">
        <v>0</v>
      </c>
      <c r="AF25" s="197">
        <f t="shared" si="13"/>
        <v>0</v>
      </c>
      <c r="AG25" s="177">
        <v>0</v>
      </c>
      <c r="AH25" s="197">
        <f t="shared" si="14"/>
        <v>0</v>
      </c>
      <c r="AI25" s="177">
        <v>0</v>
      </c>
      <c r="AJ25" s="197">
        <f t="shared" si="15"/>
        <v>0</v>
      </c>
      <c r="AL25" s="191">
        <f>O25+Q25+S25+U25+W25+Y25+AA25+AC25+AE25+AG25+AI25</f>
        <v>0</v>
      </c>
      <c r="AM25" s="192">
        <f t="shared" si="17"/>
        <v>0</v>
      </c>
      <c r="AN25" s="189">
        <f t="shared" si="2"/>
        <v>0</v>
      </c>
    </row>
    <row r="26" spans="1:40" x14ac:dyDescent="0.25">
      <c r="A26" s="174"/>
      <c r="B26" s="242"/>
      <c r="C26" s="242"/>
      <c r="D26" s="242"/>
      <c r="E26" s="174"/>
      <c r="F26" s="174"/>
      <c r="G26" s="174"/>
      <c r="H26" s="281"/>
      <c r="I26" s="281"/>
      <c r="J26" s="174"/>
      <c r="K26" s="174"/>
      <c r="L26" s="175">
        <f t="shared" si="3"/>
        <v>0</v>
      </c>
      <c r="M26" s="175">
        <v>0</v>
      </c>
      <c r="N26" s="176">
        <f t="shared" si="4"/>
        <v>0</v>
      </c>
      <c r="O26" s="177">
        <v>0</v>
      </c>
      <c r="P26" s="197">
        <f t="shared" si="5"/>
        <v>0</v>
      </c>
      <c r="Q26" s="177">
        <v>0</v>
      </c>
      <c r="R26" s="197">
        <f t="shared" si="6"/>
        <v>0</v>
      </c>
      <c r="S26" s="177">
        <v>0</v>
      </c>
      <c r="T26" s="197">
        <f t="shared" si="7"/>
        <v>0</v>
      </c>
      <c r="U26" s="177">
        <v>0</v>
      </c>
      <c r="V26" s="197">
        <f t="shared" si="8"/>
        <v>0</v>
      </c>
      <c r="W26" s="177">
        <v>0</v>
      </c>
      <c r="X26" s="317">
        <f t="shared" si="9"/>
        <v>0</v>
      </c>
      <c r="Y26" s="177">
        <v>0</v>
      </c>
      <c r="Z26" s="197">
        <f t="shared" si="10"/>
        <v>0</v>
      </c>
      <c r="AA26" s="177">
        <v>0</v>
      </c>
      <c r="AB26" s="197">
        <f t="shared" si="11"/>
        <v>0</v>
      </c>
      <c r="AC26" s="177">
        <v>0</v>
      </c>
      <c r="AD26" s="197">
        <f t="shared" si="12"/>
        <v>0</v>
      </c>
      <c r="AE26" s="177">
        <v>0</v>
      </c>
      <c r="AF26" s="197">
        <f t="shared" si="13"/>
        <v>0</v>
      </c>
      <c r="AG26" s="177">
        <v>0</v>
      </c>
      <c r="AH26" s="197">
        <f t="shared" si="14"/>
        <v>0</v>
      </c>
      <c r="AI26" s="177">
        <v>0</v>
      </c>
      <c r="AJ26" s="197">
        <f t="shared" si="15"/>
        <v>0</v>
      </c>
      <c r="AL26" s="191">
        <f>O26+Q26+S26+U26+W26+Y26+AA26+AC26+AE26+AG26+AI26</f>
        <v>0</v>
      </c>
      <c r="AM26" s="192">
        <f t="shared" si="17"/>
        <v>0</v>
      </c>
      <c r="AN26" s="189">
        <f t="shared" si="2"/>
        <v>0</v>
      </c>
    </row>
    <row r="27" spans="1:40" x14ac:dyDescent="0.25">
      <c r="A27" s="174"/>
      <c r="B27" s="242"/>
      <c r="C27" s="242"/>
      <c r="D27" s="242"/>
      <c r="E27" s="174"/>
      <c r="F27" s="174"/>
      <c r="G27" s="174"/>
      <c r="H27" s="280"/>
      <c r="I27" s="281"/>
      <c r="J27" s="174"/>
      <c r="K27" s="174"/>
      <c r="L27" s="175">
        <f t="shared" si="3"/>
        <v>0</v>
      </c>
      <c r="M27" s="175">
        <v>0</v>
      </c>
      <c r="N27" s="176">
        <f t="shared" si="4"/>
        <v>0</v>
      </c>
      <c r="O27" s="177">
        <v>0</v>
      </c>
      <c r="P27" s="197">
        <f t="shared" si="5"/>
        <v>0</v>
      </c>
      <c r="Q27" s="177">
        <v>0</v>
      </c>
      <c r="R27" s="197">
        <f t="shared" si="6"/>
        <v>0</v>
      </c>
      <c r="S27" s="177">
        <v>0</v>
      </c>
      <c r="T27" s="197">
        <f t="shared" si="7"/>
        <v>0</v>
      </c>
      <c r="U27" s="177">
        <v>0</v>
      </c>
      <c r="V27" s="197">
        <f t="shared" si="8"/>
        <v>0</v>
      </c>
      <c r="W27" s="177">
        <v>0</v>
      </c>
      <c r="X27" s="317">
        <f t="shared" si="9"/>
        <v>0</v>
      </c>
      <c r="Y27" s="177">
        <v>0</v>
      </c>
      <c r="Z27" s="197">
        <f t="shared" si="10"/>
        <v>0</v>
      </c>
      <c r="AA27" s="177">
        <v>0</v>
      </c>
      <c r="AB27" s="197">
        <f t="shared" si="11"/>
        <v>0</v>
      </c>
      <c r="AC27" s="177">
        <v>0</v>
      </c>
      <c r="AD27" s="197">
        <f t="shared" si="12"/>
        <v>0</v>
      </c>
      <c r="AE27" s="177">
        <v>0</v>
      </c>
      <c r="AF27" s="197">
        <f t="shared" si="13"/>
        <v>0</v>
      </c>
      <c r="AG27" s="177">
        <v>0</v>
      </c>
      <c r="AH27" s="197">
        <f t="shared" si="14"/>
        <v>0</v>
      </c>
      <c r="AI27" s="177">
        <v>0</v>
      </c>
      <c r="AJ27" s="197">
        <f t="shared" si="15"/>
        <v>0</v>
      </c>
      <c r="AL27" s="191">
        <f t="shared" si="18"/>
        <v>0</v>
      </c>
      <c r="AM27" s="192">
        <f t="shared" si="17"/>
        <v>0</v>
      </c>
      <c r="AN27" s="189">
        <f t="shared" si="2"/>
        <v>0</v>
      </c>
    </row>
    <row r="28" spans="1:40" x14ac:dyDescent="0.25">
      <c r="A28" s="174"/>
      <c r="B28" s="242"/>
      <c r="C28" s="242"/>
      <c r="D28" s="242"/>
      <c r="E28" s="174"/>
      <c r="F28" s="174"/>
      <c r="G28" s="174"/>
      <c r="H28" s="281"/>
      <c r="I28" s="281"/>
      <c r="J28" s="174"/>
      <c r="K28" s="174"/>
      <c r="L28" s="175">
        <f t="shared" si="3"/>
        <v>0</v>
      </c>
      <c r="M28" s="175">
        <v>0</v>
      </c>
      <c r="N28" s="176">
        <f t="shared" si="4"/>
        <v>0</v>
      </c>
      <c r="O28" s="177">
        <v>0</v>
      </c>
      <c r="P28" s="197">
        <f t="shared" si="5"/>
        <v>0</v>
      </c>
      <c r="Q28" s="177">
        <v>0</v>
      </c>
      <c r="R28" s="197">
        <f t="shared" si="6"/>
        <v>0</v>
      </c>
      <c r="S28" s="177">
        <v>0</v>
      </c>
      <c r="T28" s="197">
        <f t="shared" si="7"/>
        <v>0</v>
      </c>
      <c r="U28" s="177">
        <v>0</v>
      </c>
      <c r="V28" s="197">
        <f t="shared" si="8"/>
        <v>0</v>
      </c>
      <c r="W28" s="177">
        <v>0</v>
      </c>
      <c r="X28" s="317">
        <f t="shared" si="9"/>
        <v>0</v>
      </c>
      <c r="Y28" s="177">
        <v>0</v>
      </c>
      <c r="Z28" s="197">
        <f t="shared" si="10"/>
        <v>0</v>
      </c>
      <c r="AA28" s="177">
        <v>0</v>
      </c>
      <c r="AB28" s="197">
        <f t="shared" si="11"/>
        <v>0</v>
      </c>
      <c r="AC28" s="177">
        <v>0</v>
      </c>
      <c r="AD28" s="197">
        <f t="shared" si="12"/>
        <v>0</v>
      </c>
      <c r="AE28" s="177">
        <v>0</v>
      </c>
      <c r="AF28" s="197">
        <f t="shared" si="13"/>
        <v>0</v>
      </c>
      <c r="AG28" s="177">
        <v>0</v>
      </c>
      <c r="AH28" s="197">
        <f t="shared" si="14"/>
        <v>0</v>
      </c>
      <c r="AI28" s="177">
        <v>0</v>
      </c>
      <c r="AJ28" s="197">
        <f t="shared" si="15"/>
        <v>0</v>
      </c>
      <c r="AL28" s="191">
        <f t="shared" ref="AL28:AL37" si="19">O28+Q28+S28+U28+W28+Y28+AA28+AC28+AE28+AG28+AI28</f>
        <v>0</v>
      </c>
      <c r="AM28" s="192">
        <f t="shared" si="16"/>
        <v>0</v>
      </c>
      <c r="AN28" s="189">
        <f t="shared" si="2"/>
        <v>0</v>
      </c>
    </row>
    <row r="29" spans="1:40" x14ac:dyDescent="0.25">
      <c r="A29" s="174"/>
      <c r="B29" s="242"/>
      <c r="C29" s="242"/>
      <c r="D29" s="242"/>
      <c r="E29" s="174"/>
      <c r="F29" s="174"/>
      <c r="G29" s="174"/>
      <c r="H29" s="280"/>
      <c r="I29" s="281"/>
      <c r="J29" s="174"/>
      <c r="K29" s="174"/>
      <c r="L29" s="175">
        <f t="shared" si="3"/>
        <v>0</v>
      </c>
      <c r="M29" s="175">
        <v>0</v>
      </c>
      <c r="N29" s="176">
        <f t="shared" si="4"/>
        <v>0</v>
      </c>
      <c r="O29" s="177">
        <v>0</v>
      </c>
      <c r="P29" s="197">
        <f t="shared" si="5"/>
        <v>0</v>
      </c>
      <c r="Q29" s="177">
        <v>0</v>
      </c>
      <c r="R29" s="197">
        <f t="shared" si="6"/>
        <v>0</v>
      </c>
      <c r="S29" s="177">
        <v>0</v>
      </c>
      <c r="T29" s="197">
        <f t="shared" si="7"/>
        <v>0</v>
      </c>
      <c r="U29" s="177">
        <v>0</v>
      </c>
      <c r="V29" s="197">
        <f t="shared" si="8"/>
        <v>0</v>
      </c>
      <c r="W29" s="177">
        <v>0</v>
      </c>
      <c r="X29" s="317">
        <f t="shared" si="9"/>
        <v>0</v>
      </c>
      <c r="Y29" s="177">
        <v>0</v>
      </c>
      <c r="Z29" s="197">
        <f t="shared" si="10"/>
        <v>0</v>
      </c>
      <c r="AA29" s="177">
        <v>0</v>
      </c>
      <c r="AB29" s="197">
        <f t="shared" si="11"/>
        <v>0</v>
      </c>
      <c r="AC29" s="177">
        <v>0</v>
      </c>
      <c r="AD29" s="197">
        <f t="shared" si="12"/>
        <v>0</v>
      </c>
      <c r="AE29" s="177">
        <v>0</v>
      </c>
      <c r="AF29" s="197">
        <f t="shared" si="13"/>
        <v>0</v>
      </c>
      <c r="AG29" s="177">
        <v>0</v>
      </c>
      <c r="AH29" s="197">
        <f t="shared" si="14"/>
        <v>0</v>
      </c>
      <c r="AI29" s="177">
        <v>0</v>
      </c>
      <c r="AJ29" s="197">
        <f t="shared" si="15"/>
        <v>0</v>
      </c>
      <c r="AL29" s="191">
        <f t="shared" si="19"/>
        <v>0</v>
      </c>
      <c r="AM29" s="192">
        <f>P29+R29+T29+V29+X29+Z29+AB29+AD29+AF29+AH29+AJ29</f>
        <v>0</v>
      </c>
      <c r="AN29" s="189">
        <f t="shared" si="2"/>
        <v>0</v>
      </c>
    </row>
    <row r="30" spans="1:40" x14ac:dyDescent="0.25">
      <c r="A30" s="174"/>
      <c r="B30" s="242"/>
      <c r="C30" s="242"/>
      <c r="D30" s="242"/>
      <c r="E30" s="174"/>
      <c r="F30" s="174"/>
      <c r="G30" s="174"/>
      <c r="H30" s="281"/>
      <c r="I30" s="281"/>
      <c r="J30" s="174"/>
      <c r="K30" s="174"/>
      <c r="L30" s="175">
        <f t="shared" si="3"/>
        <v>0</v>
      </c>
      <c r="M30" s="175">
        <v>0</v>
      </c>
      <c r="N30" s="176">
        <f t="shared" si="4"/>
        <v>0</v>
      </c>
      <c r="O30" s="177">
        <v>0</v>
      </c>
      <c r="P30" s="197">
        <f t="shared" si="5"/>
        <v>0</v>
      </c>
      <c r="Q30" s="177">
        <v>0</v>
      </c>
      <c r="R30" s="197">
        <f t="shared" si="6"/>
        <v>0</v>
      </c>
      <c r="S30" s="177">
        <v>0</v>
      </c>
      <c r="T30" s="197">
        <f t="shared" si="7"/>
        <v>0</v>
      </c>
      <c r="U30" s="177">
        <v>0</v>
      </c>
      <c r="V30" s="197">
        <f t="shared" si="8"/>
        <v>0</v>
      </c>
      <c r="W30" s="177">
        <v>0</v>
      </c>
      <c r="X30" s="317">
        <f t="shared" si="9"/>
        <v>0</v>
      </c>
      <c r="Y30" s="177">
        <v>0</v>
      </c>
      <c r="Z30" s="197">
        <f t="shared" si="10"/>
        <v>0</v>
      </c>
      <c r="AA30" s="177">
        <v>0</v>
      </c>
      <c r="AB30" s="197">
        <f t="shared" si="11"/>
        <v>0</v>
      </c>
      <c r="AC30" s="177">
        <v>0</v>
      </c>
      <c r="AD30" s="197">
        <f t="shared" si="12"/>
        <v>0</v>
      </c>
      <c r="AE30" s="177">
        <v>0</v>
      </c>
      <c r="AF30" s="197">
        <f t="shared" si="13"/>
        <v>0</v>
      </c>
      <c r="AG30" s="177">
        <v>0</v>
      </c>
      <c r="AH30" s="197">
        <f t="shared" si="14"/>
        <v>0</v>
      </c>
      <c r="AI30" s="177">
        <v>0</v>
      </c>
      <c r="AJ30" s="197">
        <f t="shared" si="15"/>
        <v>0</v>
      </c>
      <c r="AL30" s="191">
        <f t="shared" si="19"/>
        <v>0</v>
      </c>
      <c r="AM30" s="192">
        <f>P30+R30+T30+V30+X30+Z30+AB30+AD30+AF30+AH30+AJ30</f>
        <v>0</v>
      </c>
      <c r="AN30" s="189">
        <f t="shared" si="2"/>
        <v>0</v>
      </c>
    </row>
    <row r="31" spans="1:40" x14ac:dyDescent="0.25">
      <c r="A31" s="174"/>
      <c r="B31" s="242"/>
      <c r="C31" s="242"/>
      <c r="D31" s="242"/>
      <c r="E31" s="174"/>
      <c r="F31" s="174"/>
      <c r="G31" s="174"/>
      <c r="H31" s="280"/>
      <c r="I31" s="281"/>
      <c r="J31" s="174"/>
      <c r="K31" s="174"/>
      <c r="L31" s="175">
        <f t="shared" si="3"/>
        <v>0</v>
      </c>
      <c r="M31" s="175">
        <v>0</v>
      </c>
      <c r="N31" s="176">
        <f t="shared" si="4"/>
        <v>0</v>
      </c>
      <c r="O31" s="177">
        <v>0</v>
      </c>
      <c r="P31" s="197">
        <f t="shared" si="5"/>
        <v>0</v>
      </c>
      <c r="Q31" s="177">
        <v>0</v>
      </c>
      <c r="R31" s="197">
        <f t="shared" si="6"/>
        <v>0</v>
      </c>
      <c r="S31" s="177">
        <v>0</v>
      </c>
      <c r="T31" s="197">
        <f t="shared" si="7"/>
        <v>0</v>
      </c>
      <c r="U31" s="177">
        <v>0</v>
      </c>
      <c r="V31" s="197">
        <f t="shared" si="8"/>
        <v>0</v>
      </c>
      <c r="W31" s="177">
        <v>0</v>
      </c>
      <c r="X31" s="317">
        <f t="shared" si="9"/>
        <v>0</v>
      </c>
      <c r="Y31" s="177">
        <v>0</v>
      </c>
      <c r="Z31" s="197">
        <f t="shared" si="10"/>
        <v>0</v>
      </c>
      <c r="AA31" s="177">
        <v>0</v>
      </c>
      <c r="AB31" s="197">
        <f t="shared" si="11"/>
        <v>0</v>
      </c>
      <c r="AC31" s="177">
        <v>0</v>
      </c>
      <c r="AD31" s="197">
        <f t="shared" si="12"/>
        <v>0</v>
      </c>
      <c r="AE31" s="177">
        <v>0</v>
      </c>
      <c r="AF31" s="197">
        <f t="shared" si="13"/>
        <v>0</v>
      </c>
      <c r="AG31" s="177">
        <v>0</v>
      </c>
      <c r="AH31" s="197">
        <f t="shared" si="14"/>
        <v>0</v>
      </c>
      <c r="AI31" s="177">
        <v>0</v>
      </c>
      <c r="AJ31" s="197">
        <f t="shared" si="15"/>
        <v>0</v>
      </c>
      <c r="AL31" s="191">
        <f t="shared" si="19"/>
        <v>0</v>
      </c>
      <c r="AM31" s="192">
        <f t="shared" si="16"/>
        <v>0</v>
      </c>
      <c r="AN31" s="189">
        <f t="shared" si="2"/>
        <v>0</v>
      </c>
    </row>
    <row r="32" spans="1:40" x14ac:dyDescent="0.25">
      <c r="A32" s="174"/>
      <c r="B32" s="242"/>
      <c r="C32" s="242"/>
      <c r="D32" s="242"/>
      <c r="E32" s="174"/>
      <c r="F32" s="174"/>
      <c r="G32" s="174"/>
      <c r="H32" s="281"/>
      <c r="I32" s="281"/>
      <c r="J32" s="174"/>
      <c r="K32" s="174"/>
      <c r="L32" s="175">
        <f t="shared" si="3"/>
        <v>0</v>
      </c>
      <c r="M32" s="175">
        <v>0</v>
      </c>
      <c r="N32" s="176">
        <f t="shared" si="4"/>
        <v>0</v>
      </c>
      <c r="O32" s="177">
        <v>0</v>
      </c>
      <c r="P32" s="197">
        <f t="shared" si="5"/>
        <v>0</v>
      </c>
      <c r="Q32" s="177">
        <v>0</v>
      </c>
      <c r="R32" s="197">
        <f t="shared" si="6"/>
        <v>0</v>
      </c>
      <c r="S32" s="177">
        <v>0</v>
      </c>
      <c r="T32" s="197">
        <f t="shared" si="7"/>
        <v>0</v>
      </c>
      <c r="U32" s="177">
        <v>0</v>
      </c>
      <c r="V32" s="197">
        <f t="shared" si="8"/>
        <v>0</v>
      </c>
      <c r="W32" s="177">
        <v>0</v>
      </c>
      <c r="X32" s="317">
        <f t="shared" si="9"/>
        <v>0</v>
      </c>
      <c r="Y32" s="177">
        <v>0</v>
      </c>
      <c r="Z32" s="197">
        <f t="shared" si="10"/>
        <v>0</v>
      </c>
      <c r="AA32" s="177">
        <v>0</v>
      </c>
      <c r="AB32" s="197">
        <f t="shared" si="11"/>
        <v>0</v>
      </c>
      <c r="AC32" s="177">
        <v>0</v>
      </c>
      <c r="AD32" s="197">
        <f t="shared" si="12"/>
        <v>0</v>
      </c>
      <c r="AE32" s="177">
        <v>0</v>
      </c>
      <c r="AF32" s="197">
        <f t="shared" si="13"/>
        <v>0</v>
      </c>
      <c r="AG32" s="177">
        <v>0</v>
      </c>
      <c r="AH32" s="197">
        <f t="shared" si="14"/>
        <v>0</v>
      </c>
      <c r="AI32" s="177">
        <v>0</v>
      </c>
      <c r="AJ32" s="197">
        <f t="shared" si="15"/>
        <v>0</v>
      </c>
      <c r="AL32" s="191">
        <f t="shared" si="19"/>
        <v>0</v>
      </c>
      <c r="AM32" s="192">
        <f>P32+R32+T32+V32+X32+Z32+AB32+AD32+AF32+AH32+AJ32</f>
        <v>0</v>
      </c>
      <c r="AN32" s="189">
        <f t="shared" si="2"/>
        <v>0</v>
      </c>
    </row>
    <row r="33" spans="1:40" x14ac:dyDescent="0.25">
      <c r="A33" s="174"/>
      <c r="B33" s="242"/>
      <c r="C33" s="242"/>
      <c r="D33" s="242"/>
      <c r="E33" s="174"/>
      <c r="F33" s="174"/>
      <c r="G33" s="174"/>
      <c r="H33" s="280"/>
      <c r="I33" s="281"/>
      <c r="J33" s="174"/>
      <c r="K33" s="174"/>
      <c r="L33" s="175">
        <f t="shared" si="3"/>
        <v>0</v>
      </c>
      <c r="M33" s="175">
        <v>0</v>
      </c>
      <c r="N33" s="176">
        <f t="shared" si="4"/>
        <v>0</v>
      </c>
      <c r="O33" s="177">
        <v>0</v>
      </c>
      <c r="P33" s="197">
        <f t="shared" si="5"/>
        <v>0</v>
      </c>
      <c r="Q33" s="177">
        <v>0</v>
      </c>
      <c r="R33" s="197">
        <f t="shared" si="6"/>
        <v>0</v>
      </c>
      <c r="S33" s="177">
        <v>0</v>
      </c>
      <c r="T33" s="197">
        <f t="shared" si="7"/>
        <v>0</v>
      </c>
      <c r="U33" s="177">
        <v>0</v>
      </c>
      <c r="V33" s="197">
        <f t="shared" si="8"/>
        <v>0</v>
      </c>
      <c r="W33" s="177">
        <v>0</v>
      </c>
      <c r="X33" s="317">
        <f t="shared" si="9"/>
        <v>0</v>
      </c>
      <c r="Y33" s="177">
        <v>0</v>
      </c>
      <c r="Z33" s="197">
        <f t="shared" si="10"/>
        <v>0</v>
      </c>
      <c r="AA33" s="177">
        <v>0</v>
      </c>
      <c r="AB33" s="197">
        <f t="shared" si="11"/>
        <v>0</v>
      </c>
      <c r="AC33" s="177">
        <v>0</v>
      </c>
      <c r="AD33" s="197">
        <f t="shared" si="12"/>
        <v>0</v>
      </c>
      <c r="AE33" s="177">
        <v>0</v>
      </c>
      <c r="AF33" s="197">
        <f t="shared" si="13"/>
        <v>0</v>
      </c>
      <c r="AG33" s="177">
        <v>0</v>
      </c>
      <c r="AH33" s="197">
        <f t="shared" si="14"/>
        <v>0</v>
      </c>
      <c r="AI33" s="177">
        <v>0</v>
      </c>
      <c r="AJ33" s="197">
        <f t="shared" si="15"/>
        <v>0</v>
      </c>
      <c r="AL33" s="191">
        <f t="shared" si="19"/>
        <v>0</v>
      </c>
      <c r="AM33" s="192">
        <f t="shared" si="16"/>
        <v>0</v>
      </c>
      <c r="AN33" s="189">
        <f t="shared" si="2"/>
        <v>0</v>
      </c>
    </row>
    <row r="34" spans="1:40" x14ac:dyDescent="0.25">
      <c r="A34" s="174"/>
      <c r="B34" s="242"/>
      <c r="C34" s="242"/>
      <c r="D34" s="242"/>
      <c r="E34" s="174"/>
      <c r="F34" s="174"/>
      <c r="G34" s="174"/>
      <c r="H34" s="281"/>
      <c r="I34" s="281"/>
      <c r="J34" s="174"/>
      <c r="K34" s="174"/>
      <c r="L34" s="175">
        <f t="shared" si="3"/>
        <v>0</v>
      </c>
      <c r="M34" s="175">
        <v>0</v>
      </c>
      <c r="N34" s="176">
        <f t="shared" si="4"/>
        <v>0</v>
      </c>
      <c r="O34" s="177">
        <v>0</v>
      </c>
      <c r="P34" s="197">
        <f t="shared" si="5"/>
        <v>0</v>
      </c>
      <c r="Q34" s="177">
        <v>0</v>
      </c>
      <c r="R34" s="197">
        <f t="shared" si="6"/>
        <v>0</v>
      </c>
      <c r="S34" s="177">
        <v>0</v>
      </c>
      <c r="T34" s="197">
        <f t="shared" si="7"/>
        <v>0</v>
      </c>
      <c r="U34" s="177">
        <v>0</v>
      </c>
      <c r="V34" s="197">
        <f t="shared" si="8"/>
        <v>0</v>
      </c>
      <c r="W34" s="177">
        <v>0</v>
      </c>
      <c r="X34" s="317">
        <f t="shared" si="9"/>
        <v>0</v>
      </c>
      <c r="Y34" s="177">
        <v>0</v>
      </c>
      <c r="Z34" s="197">
        <f t="shared" si="10"/>
        <v>0</v>
      </c>
      <c r="AA34" s="177">
        <v>0</v>
      </c>
      <c r="AB34" s="197">
        <f t="shared" si="11"/>
        <v>0</v>
      </c>
      <c r="AC34" s="177">
        <v>0</v>
      </c>
      <c r="AD34" s="197">
        <f t="shared" si="12"/>
        <v>0</v>
      </c>
      <c r="AE34" s="177">
        <v>0</v>
      </c>
      <c r="AF34" s="197">
        <f t="shared" si="13"/>
        <v>0</v>
      </c>
      <c r="AG34" s="177">
        <v>0</v>
      </c>
      <c r="AH34" s="197">
        <f t="shared" si="14"/>
        <v>0</v>
      </c>
      <c r="AI34" s="177">
        <v>0</v>
      </c>
      <c r="AJ34" s="197">
        <f t="shared" si="15"/>
        <v>0</v>
      </c>
      <c r="AL34" s="191">
        <f t="shared" si="19"/>
        <v>0</v>
      </c>
      <c r="AM34" s="192">
        <f t="shared" si="16"/>
        <v>0</v>
      </c>
      <c r="AN34" s="189">
        <f t="shared" si="2"/>
        <v>0</v>
      </c>
    </row>
    <row r="35" spans="1:40" x14ac:dyDescent="0.25">
      <c r="A35" s="174"/>
      <c r="B35" s="242"/>
      <c r="C35" s="242"/>
      <c r="D35" s="242"/>
      <c r="E35" s="174"/>
      <c r="F35" s="174"/>
      <c r="G35" s="174"/>
      <c r="H35" s="280"/>
      <c r="I35" s="281"/>
      <c r="J35" s="174"/>
      <c r="K35" s="174"/>
      <c r="L35" s="175">
        <f t="shared" si="3"/>
        <v>0</v>
      </c>
      <c r="M35" s="175">
        <v>0</v>
      </c>
      <c r="N35" s="176">
        <f t="shared" si="4"/>
        <v>0</v>
      </c>
      <c r="O35" s="177">
        <v>0</v>
      </c>
      <c r="P35" s="197">
        <f t="shared" si="5"/>
        <v>0</v>
      </c>
      <c r="Q35" s="177">
        <v>0</v>
      </c>
      <c r="R35" s="197">
        <f t="shared" si="6"/>
        <v>0</v>
      </c>
      <c r="S35" s="177">
        <v>0</v>
      </c>
      <c r="T35" s="197">
        <f t="shared" si="7"/>
        <v>0</v>
      </c>
      <c r="U35" s="177">
        <v>0</v>
      </c>
      <c r="V35" s="197">
        <f t="shared" si="8"/>
        <v>0</v>
      </c>
      <c r="W35" s="177">
        <v>0</v>
      </c>
      <c r="X35" s="317">
        <f t="shared" si="9"/>
        <v>0</v>
      </c>
      <c r="Y35" s="177">
        <v>0</v>
      </c>
      <c r="Z35" s="197">
        <f t="shared" si="10"/>
        <v>0</v>
      </c>
      <c r="AA35" s="177">
        <v>0</v>
      </c>
      <c r="AB35" s="197">
        <f t="shared" si="11"/>
        <v>0</v>
      </c>
      <c r="AC35" s="177">
        <v>0</v>
      </c>
      <c r="AD35" s="197">
        <f t="shared" si="12"/>
        <v>0</v>
      </c>
      <c r="AE35" s="177">
        <v>0</v>
      </c>
      <c r="AF35" s="197">
        <f t="shared" si="13"/>
        <v>0</v>
      </c>
      <c r="AG35" s="177">
        <v>0</v>
      </c>
      <c r="AH35" s="197">
        <f t="shared" si="14"/>
        <v>0</v>
      </c>
      <c r="AI35" s="177">
        <v>0</v>
      </c>
      <c r="AJ35" s="197">
        <f t="shared" si="15"/>
        <v>0</v>
      </c>
      <c r="AL35" s="191">
        <f t="shared" si="19"/>
        <v>0</v>
      </c>
      <c r="AM35" s="192">
        <f>P35+R35+T35+V35+X35+Z35+AB35+AD35+AF35+AH35+AJ35</f>
        <v>0</v>
      </c>
      <c r="AN35" s="189">
        <f t="shared" si="2"/>
        <v>0</v>
      </c>
    </row>
    <row r="36" spans="1:40" x14ac:dyDescent="0.25">
      <c r="A36" s="174"/>
      <c r="B36" s="242"/>
      <c r="C36" s="242"/>
      <c r="D36" s="242"/>
      <c r="E36" s="174"/>
      <c r="F36" s="174"/>
      <c r="G36" s="174"/>
      <c r="H36" s="281"/>
      <c r="I36" s="281"/>
      <c r="J36" s="174"/>
      <c r="K36" s="174"/>
      <c r="L36" s="175">
        <f t="shared" si="3"/>
        <v>0</v>
      </c>
      <c r="M36" s="175">
        <v>0</v>
      </c>
      <c r="N36" s="176">
        <f t="shared" si="4"/>
        <v>0</v>
      </c>
      <c r="O36" s="177">
        <v>0</v>
      </c>
      <c r="P36" s="197">
        <f t="shared" si="5"/>
        <v>0</v>
      </c>
      <c r="Q36" s="177">
        <v>0</v>
      </c>
      <c r="R36" s="197">
        <f t="shared" si="6"/>
        <v>0</v>
      </c>
      <c r="S36" s="177">
        <v>0</v>
      </c>
      <c r="T36" s="197">
        <f t="shared" si="7"/>
        <v>0</v>
      </c>
      <c r="U36" s="177">
        <v>0</v>
      </c>
      <c r="V36" s="197">
        <f t="shared" si="8"/>
        <v>0</v>
      </c>
      <c r="W36" s="177">
        <v>0</v>
      </c>
      <c r="X36" s="317">
        <f t="shared" si="9"/>
        <v>0</v>
      </c>
      <c r="Y36" s="177">
        <v>0</v>
      </c>
      <c r="Z36" s="197">
        <f t="shared" si="10"/>
        <v>0</v>
      </c>
      <c r="AA36" s="177">
        <v>0</v>
      </c>
      <c r="AB36" s="197">
        <f t="shared" si="11"/>
        <v>0</v>
      </c>
      <c r="AC36" s="177">
        <v>0</v>
      </c>
      <c r="AD36" s="197">
        <f t="shared" si="12"/>
        <v>0</v>
      </c>
      <c r="AE36" s="177">
        <v>0</v>
      </c>
      <c r="AF36" s="197">
        <f t="shared" si="13"/>
        <v>0</v>
      </c>
      <c r="AG36" s="177">
        <v>0</v>
      </c>
      <c r="AH36" s="197">
        <f t="shared" si="14"/>
        <v>0</v>
      </c>
      <c r="AI36" s="177">
        <v>0</v>
      </c>
      <c r="AJ36" s="197">
        <f t="shared" si="15"/>
        <v>0</v>
      </c>
      <c r="AL36" s="191">
        <f t="shared" si="19"/>
        <v>0</v>
      </c>
      <c r="AM36" s="192">
        <f t="shared" si="16"/>
        <v>0</v>
      </c>
      <c r="AN36" s="189">
        <f t="shared" si="2"/>
        <v>0</v>
      </c>
    </row>
    <row r="37" spans="1:40" ht="15.75" thickBot="1" x14ac:dyDescent="0.3">
      <c r="A37" s="174"/>
      <c r="B37" s="242"/>
      <c r="C37" s="242"/>
      <c r="D37" s="242"/>
      <c r="E37" s="174"/>
      <c r="F37" s="174"/>
      <c r="G37" s="174"/>
      <c r="H37" s="280"/>
      <c r="I37" s="281"/>
      <c r="J37" s="174"/>
      <c r="K37" s="174"/>
      <c r="L37" s="175">
        <f t="shared" ref="L37" si="20">J37-K37</f>
        <v>0</v>
      </c>
      <c r="M37" s="175">
        <v>0</v>
      </c>
      <c r="N37" s="176">
        <f t="shared" ref="N37" si="21">IF(M37&lt;&gt;0,L37/M37,0)</f>
        <v>0</v>
      </c>
      <c r="O37" s="178">
        <v>0</v>
      </c>
      <c r="P37" s="198">
        <f t="shared" si="5"/>
        <v>0</v>
      </c>
      <c r="Q37" s="178">
        <v>0</v>
      </c>
      <c r="R37" s="198">
        <f t="shared" si="6"/>
        <v>0</v>
      </c>
      <c r="S37" s="178">
        <v>0</v>
      </c>
      <c r="T37" s="198">
        <f t="shared" si="7"/>
        <v>0</v>
      </c>
      <c r="U37" s="178">
        <v>0</v>
      </c>
      <c r="V37" s="198">
        <f t="shared" si="8"/>
        <v>0</v>
      </c>
      <c r="W37" s="178">
        <v>0</v>
      </c>
      <c r="X37" s="323">
        <f t="shared" si="9"/>
        <v>0</v>
      </c>
      <c r="Y37" s="178">
        <v>0</v>
      </c>
      <c r="Z37" s="198">
        <f t="shared" si="10"/>
        <v>0</v>
      </c>
      <c r="AA37" s="178">
        <v>0</v>
      </c>
      <c r="AB37" s="198">
        <f t="shared" si="11"/>
        <v>0</v>
      </c>
      <c r="AC37" s="178">
        <v>0</v>
      </c>
      <c r="AD37" s="198">
        <f t="shared" si="12"/>
        <v>0</v>
      </c>
      <c r="AE37" s="178">
        <v>0</v>
      </c>
      <c r="AF37" s="198">
        <f t="shared" si="13"/>
        <v>0</v>
      </c>
      <c r="AG37" s="178">
        <v>0</v>
      </c>
      <c r="AH37" s="198">
        <f t="shared" si="14"/>
        <v>0</v>
      </c>
      <c r="AI37" s="178">
        <v>0</v>
      </c>
      <c r="AJ37" s="198">
        <f t="shared" si="15"/>
        <v>0</v>
      </c>
      <c r="AL37" s="191">
        <f t="shared" si="19"/>
        <v>0</v>
      </c>
      <c r="AM37" s="192">
        <f>P37+R37+T37+V37+X37+Z37+AB37+AD37+AF37+AH37+AJ37</f>
        <v>0</v>
      </c>
      <c r="AN37" s="189">
        <f t="shared" si="2"/>
        <v>0</v>
      </c>
    </row>
    <row r="38" spans="1:40" ht="15.75" thickBot="1" x14ac:dyDescent="0.3">
      <c r="I38" s="282"/>
      <c r="P38" s="149"/>
      <c r="R38" s="149"/>
      <c r="T38" s="149"/>
      <c r="V38" s="149"/>
      <c r="X38" s="149"/>
      <c r="Z38" s="149"/>
      <c r="AB38" s="149"/>
      <c r="AD38" s="149"/>
      <c r="AF38" s="149"/>
      <c r="AH38" s="149"/>
      <c r="AJ38" s="149"/>
      <c r="AM38" s="193"/>
      <c r="AN38" s="193"/>
    </row>
    <row r="39" spans="1:40" s="149" customFormat="1" ht="15.75" thickBot="1" x14ac:dyDescent="0.3">
      <c r="A39" s="184" t="s">
        <v>147</v>
      </c>
      <c r="B39" s="185"/>
      <c r="C39" s="186"/>
      <c r="D39" s="186"/>
      <c r="E39" s="186"/>
      <c r="F39" s="186"/>
      <c r="G39" s="186"/>
      <c r="H39" s="186"/>
      <c r="I39" s="187"/>
      <c r="J39" s="153">
        <f>SUM(J6:J37)</f>
        <v>0</v>
      </c>
      <c r="K39" s="185"/>
      <c r="L39" s="186"/>
      <c r="M39" s="187"/>
      <c r="N39" s="188">
        <f>SUM(N6:N37)</f>
        <v>0</v>
      </c>
      <c r="O39" s="185"/>
      <c r="P39" s="188">
        <f>SUM(P6:P37)</f>
        <v>0</v>
      </c>
      <c r="Q39" s="186"/>
      <c r="R39" s="188">
        <f>SUM(R6:R37)</f>
        <v>0</v>
      </c>
      <c r="S39" s="186"/>
      <c r="T39" s="188">
        <f>SUM(T6:T37)</f>
        <v>0</v>
      </c>
      <c r="U39" s="186"/>
      <c r="V39" s="188">
        <f>SUM(V6:V37)</f>
        <v>0</v>
      </c>
      <c r="W39" s="186"/>
      <c r="X39" s="188">
        <f>SUM(X6:X37)</f>
        <v>0</v>
      </c>
      <c r="Y39" s="186"/>
      <c r="Z39" s="188">
        <f>SUM(Z6:Z37)</f>
        <v>0</v>
      </c>
      <c r="AA39" s="186"/>
      <c r="AB39" s="188">
        <f>SUM(AB6:AB37)</f>
        <v>0</v>
      </c>
      <c r="AC39" s="186"/>
      <c r="AD39" s="188">
        <f>SUM(AD6:AD37)</f>
        <v>0</v>
      </c>
      <c r="AE39" s="186"/>
      <c r="AF39" s="188">
        <f>SUM(AF6:AF37)</f>
        <v>0</v>
      </c>
      <c r="AG39" s="186"/>
      <c r="AH39" s="188">
        <f>SUM(AH6:AH37)</f>
        <v>0</v>
      </c>
      <c r="AI39" s="186"/>
      <c r="AJ39" s="188">
        <f>SUM(AJ6:AJ37)</f>
        <v>0</v>
      </c>
      <c r="AM39" s="189">
        <f>P39+R39+T39+V39+X39+Z39+AB39+AD39+AF39+AH39+AJ39</f>
        <v>0</v>
      </c>
      <c r="AN39" s="189">
        <f>AM39-N39</f>
        <v>0</v>
      </c>
    </row>
    <row r="40" spans="1:40" s="143" customFormat="1" ht="9" customHeight="1" thickBot="1" x14ac:dyDescent="0.3">
      <c r="N40" s="143">
        <v>9</v>
      </c>
      <c r="AL40" s="152"/>
      <c r="AM40" s="152"/>
      <c r="AN40" s="152"/>
    </row>
    <row r="41" spans="1:40" ht="21" thickBot="1" x14ac:dyDescent="0.3">
      <c r="A41" s="481" t="s">
        <v>148</v>
      </c>
      <c r="B41" s="482"/>
      <c r="C41" s="483"/>
      <c r="O41" s="484" t="s">
        <v>149</v>
      </c>
      <c r="P41" s="485"/>
      <c r="Q41" s="485"/>
      <c r="R41" s="485"/>
      <c r="S41" s="485"/>
      <c r="T41" s="485"/>
      <c r="U41" s="485"/>
      <c r="V41" s="485"/>
      <c r="W41" s="485"/>
      <c r="X41" s="485"/>
      <c r="Y41" s="486"/>
    </row>
    <row r="42" spans="1:40" ht="15.75" thickBot="1" x14ac:dyDescent="0.3"/>
    <row r="43" spans="1:40" ht="31.15" customHeight="1" thickBot="1" x14ac:dyDescent="0.3">
      <c r="O43" s="402" t="s">
        <v>150</v>
      </c>
      <c r="P43" s="404"/>
      <c r="Q43" s="402" t="s">
        <v>151</v>
      </c>
      <c r="R43" s="404"/>
      <c r="S43" s="402" t="s">
        <v>98</v>
      </c>
      <c r="T43" s="404"/>
      <c r="U43" s="402" t="s">
        <v>152</v>
      </c>
      <c r="V43" s="404"/>
      <c r="W43" s="402" t="s">
        <v>101</v>
      </c>
      <c r="X43" s="404"/>
      <c r="Y43" s="402" t="s">
        <v>153</v>
      </c>
      <c r="Z43" s="404"/>
      <c r="AA43" s="402" t="s">
        <v>271</v>
      </c>
      <c r="AB43" s="404"/>
      <c r="AC43" s="402" t="s">
        <v>272</v>
      </c>
      <c r="AD43" s="404"/>
      <c r="AE43" s="402" t="s">
        <v>273</v>
      </c>
      <c r="AF43" s="404"/>
      <c r="AG43" s="402" t="s">
        <v>274</v>
      </c>
      <c r="AH43" s="404"/>
      <c r="AI43" s="402" t="s">
        <v>275</v>
      </c>
      <c r="AJ43" s="404"/>
      <c r="AL43" s="190" t="s">
        <v>112</v>
      </c>
      <c r="AM43" s="467" t="s">
        <v>114</v>
      </c>
      <c r="AN43" s="470" t="s">
        <v>115</v>
      </c>
    </row>
    <row r="44" spans="1:40" ht="27" customHeight="1" thickBot="1" x14ac:dyDescent="0.3">
      <c r="A44" s="473" t="str">
        <f>IF('General Information'!B8=0, "Please Enter End Date On General Information Sheet", "Year 2: "&amp;TEXT('General Information'!B7+365,"mm/dd/yy")&amp;" to "&amp;TEXT('General Information'!B8, "mm/dd/yy"))</f>
        <v>Please Enter End Date On General Information Sheet</v>
      </c>
      <c r="B44" s="474"/>
      <c r="C44" s="475"/>
      <c r="D44" s="134"/>
      <c r="E44" s="134"/>
      <c r="F44" s="134"/>
      <c r="G44" s="134"/>
      <c r="H44" s="134"/>
      <c r="I44" s="134"/>
      <c r="J44" s="134"/>
      <c r="K44" s="134"/>
      <c r="L44" s="134"/>
      <c r="M44" s="134"/>
      <c r="N44" s="134"/>
      <c r="O44" s="476" t="str">
        <f>IF(Usage!$B$8=0, "", Usage!$B$8)</f>
        <v>Center Overhead</v>
      </c>
      <c r="P44" s="477"/>
      <c r="Q44" s="476" t="str">
        <f>IF(Usage!$B$9=0, "", Usage!$B$9)</f>
        <v/>
      </c>
      <c r="R44" s="477"/>
      <c r="S44" s="476" t="str">
        <f>IF(Usage!$B$10=0, "", Usage!$B$10)</f>
        <v/>
      </c>
      <c r="T44" s="477"/>
      <c r="U44" s="476" t="str">
        <f>IF(Usage!$B$11=0, "", Usage!$B$11)</f>
        <v/>
      </c>
      <c r="V44" s="477"/>
      <c r="W44" s="476" t="str">
        <f>IF(Usage!$B$12=0, "", Usage!$B$12)</f>
        <v/>
      </c>
      <c r="X44" s="477"/>
      <c r="Y44" s="476" t="str">
        <f>IF(Usage!$B$13=0, "", Usage!$B$13)</f>
        <v/>
      </c>
      <c r="Z44" s="477"/>
      <c r="AA44" s="476" t="str">
        <f>IF(Usage!$B$14=0, "", Usage!$B$14)</f>
        <v/>
      </c>
      <c r="AB44" s="477"/>
      <c r="AC44" s="476" t="str">
        <f>IF(Usage!$B$15=0, "", Usage!$B$15)</f>
        <v/>
      </c>
      <c r="AD44" s="477"/>
      <c r="AE44" s="476" t="str">
        <f>IF(Usage!$B$16=0, "", Usage!$B$16)</f>
        <v/>
      </c>
      <c r="AF44" s="477"/>
      <c r="AG44" s="476" t="str">
        <f>IF(Usage!$B$17=0, "", Usage!$B$17)</f>
        <v/>
      </c>
      <c r="AH44" s="477"/>
      <c r="AI44" s="476" t="str">
        <f>IF(Usage!$B$18=0, "", Usage!$B$18)</f>
        <v/>
      </c>
      <c r="AJ44" s="477"/>
      <c r="AK44" s="159"/>
      <c r="AL44" s="478" t="s">
        <v>113</v>
      </c>
      <c r="AM44" s="468"/>
      <c r="AN44" s="471"/>
    </row>
    <row r="45" spans="1:40" ht="48" customHeight="1" thickBot="1" x14ac:dyDescent="0.3">
      <c r="A45" s="278" t="s">
        <v>132</v>
      </c>
      <c r="B45" s="166" t="s">
        <v>133</v>
      </c>
      <c r="C45" s="163" t="s">
        <v>134</v>
      </c>
      <c r="D45" s="163" t="s">
        <v>135</v>
      </c>
      <c r="E45" s="166" t="s">
        <v>136</v>
      </c>
      <c r="F45" s="166" t="s">
        <v>83</v>
      </c>
      <c r="G45" s="163" t="s">
        <v>137</v>
      </c>
      <c r="H45" s="163" t="s">
        <v>138</v>
      </c>
      <c r="I45" s="163" t="s">
        <v>139</v>
      </c>
      <c r="J45" s="179" t="s">
        <v>140</v>
      </c>
      <c r="K45" s="163" t="s">
        <v>141</v>
      </c>
      <c r="L45" s="163" t="s">
        <v>142</v>
      </c>
      <c r="M45" s="163" t="s">
        <v>143</v>
      </c>
      <c r="N45" s="164" t="s">
        <v>144</v>
      </c>
      <c r="O45" s="180" t="s">
        <v>145</v>
      </c>
      <c r="P45" s="166" t="s">
        <v>105</v>
      </c>
      <c r="Q45" s="181" t="s">
        <v>145</v>
      </c>
      <c r="R45" s="166" t="s">
        <v>105</v>
      </c>
      <c r="S45" s="181" t="s">
        <v>145</v>
      </c>
      <c r="T45" s="166" t="s">
        <v>105</v>
      </c>
      <c r="U45" s="181" t="s">
        <v>145</v>
      </c>
      <c r="V45" s="166" t="s">
        <v>105</v>
      </c>
      <c r="W45" s="181" t="s">
        <v>276</v>
      </c>
      <c r="X45" s="166" t="s">
        <v>105</v>
      </c>
      <c r="Y45" s="181" t="s">
        <v>145</v>
      </c>
      <c r="Z45" s="168" t="s">
        <v>105</v>
      </c>
      <c r="AA45" s="181" t="s">
        <v>145</v>
      </c>
      <c r="AB45" s="168" t="s">
        <v>105</v>
      </c>
      <c r="AC45" s="181" t="s">
        <v>145</v>
      </c>
      <c r="AD45" s="168" t="s">
        <v>105</v>
      </c>
      <c r="AE45" s="181" t="s">
        <v>145</v>
      </c>
      <c r="AF45" s="168" t="s">
        <v>105</v>
      </c>
      <c r="AG45" s="181" t="s">
        <v>145</v>
      </c>
      <c r="AH45" s="168" t="s">
        <v>105</v>
      </c>
      <c r="AI45" s="181" t="s">
        <v>145</v>
      </c>
      <c r="AJ45" s="168" t="s">
        <v>105</v>
      </c>
      <c r="AK45" s="169"/>
      <c r="AL45" s="479"/>
      <c r="AM45" s="469"/>
      <c r="AN45" s="472"/>
    </row>
    <row r="46" spans="1:40" x14ac:dyDescent="0.25">
      <c r="A46" s="170" t="str">
        <f>IF(A6=0, "", A6)</f>
        <v/>
      </c>
      <c r="B46" s="276" t="str">
        <f>IF(B6=0, "", B6)</f>
        <v/>
      </c>
      <c r="C46" s="276" t="str">
        <f t="shared" ref="C46:G46" si="22">IF(C6=0, "", C6)</f>
        <v/>
      </c>
      <c r="D46" s="276" t="str">
        <f t="shared" si="22"/>
        <v/>
      </c>
      <c r="E46" s="170" t="str">
        <f t="shared" si="22"/>
        <v/>
      </c>
      <c r="F46" s="170" t="str">
        <f t="shared" si="22"/>
        <v/>
      </c>
      <c r="G46" s="277" t="str">
        <f t="shared" si="22"/>
        <v/>
      </c>
      <c r="H46" s="281" t="str">
        <f>IF(H6=0, "",H6)</f>
        <v/>
      </c>
      <c r="I46" s="281" t="str">
        <f t="shared" ref="I46:I47" si="23">IF(I6=0, "",I6)</f>
        <v/>
      </c>
      <c r="J46" s="182">
        <f>J6</f>
        <v>0</v>
      </c>
      <c r="K46" s="182">
        <f>K6</f>
        <v>0</v>
      </c>
      <c r="L46" s="171">
        <f>J46-K46</f>
        <v>0</v>
      </c>
      <c r="M46" s="171">
        <f>M6</f>
        <v>0</v>
      </c>
      <c r="N46" s="172">
        <f>IF(M46&lt;&gt;0,L46/M46,0)</f>
        <v>0</v>
      </c>
      <c r="O46" s="272">
        <f>O6</f>
        <v>0</v>
      </c>
      <c r="P46" s="273">
        <f>$N46*O46</f>
        <v>0</v>
      </c>
      <c r="Q46" s="272">
        <f>Q6</f>
        <v>0</v>
      </c>
      <c r="R46" s="273">
        <f>$N46*Q46</f>
        <v>0</v>
      </c>
      <c r="S46" s="272">
        <f>S6</f>
        <v>0</v>
      </c>
      <c r="T46" s="273">
        <f>$N46*S46</f>
        <v>0</v>
      </c>
      <c r="U46" s="272">
        <f>U6</f>
        <v>0</v>
      </c>
      <c r="V46" s="273">
        <f>$N46*U46</f>
        <v>0</v>
      </c>
      <c r="W46" s="272">
        <f>W6</f>
        <v>0</v>
      </c>
      <c r="X46" s="273">
        <f>$N46*W46</f>
        <v>0</v>
      </c>
      <c r="Y46" s="272">
        <f>Y6</f>
        <v>0</v>
      </c>
      <c r="Z46" s="275">
        <f>$N46*Y46</f>
        <v>0</v>
      </c>
      <c r="AA46" s="272">
        <f>AA6</f>
        <v>0</v>
      </c>
      <c r="AB46" s="275">
        <f>$N46*AA46</f>
        <v>0</v>
      </c>
      <c r="AC46" s="272">
        <f>AC6</f>
        <v>0</v>
      </c>
      <c r="AD46" s="275">
        <f>$N46*AC46</f>
        <v>0</v>
      </c>
      <c r="AE46" s="272">
        <f>AE6</f>
        <v>0</v>
      </c>
      <c r="AF46" s="275">
        <f>$N46*AE46</f>
        <v>0</v>
      </c>
      <c r="AG46" s="272">
        <f>AG6</f>
        <v>0</v>
      </c>
      <c r="AH46" s="275">
        <f>$N46*AG46</f>
        <v>0</v>
      </c>
      <c r="AI46" s="272">
        <f>AI6</f>
        <v>0</v>
      </c>
      <c r="AJ46" s="275">
        <f>$N46*AI46</f>
        <v>0</v>
      </c>
      <c r="AL46" s="191">
        <f>O46+Q46+S46+U46+W46+Y46+AA46+AC46+AE46+AG46+AI46</f>
        <v>0</v>
      </c>
      <c r="AM46" s="192">
        <f t="shared" ref="AM46:AM77" si="24">P46+R46+T46+V46+X46+Z46+AB46+AD46+AF46+AH46+AJ46</f>
        <v>0</v>
      </c>
      <c r="AN46" s="192">
        <f t="shared" ref="AN46:AN77" si="25">AM46-N46</f>
        <v>0</v>
      </c>
    </row>
    <row r="47" spans="1:40" x14ac:dyDescent="0.25">
      <c r="A47" s="170" t="str">
        <f t="shared" ref="A47:B77" si="26">IF(A7=0, "", A7)</f>
        <v/>
      </c>
      <c r="B47" s="276" t="str">
        <f t="shared" si="26"/>
        <v/>
      </c>
      <c r="C47" s="276" t="str">
        <f t="shared" ref="C47:F47" si="27">IF(C7=0, "", C7)</f>
        <v/>
      </c>
      <c r="D47" s="276" t="str">
        <f t="shared" si="27"/>
        <v/>
      </c>
      <c r="E47" s="170" t="str">
        <f t="shared" si="27"/>
        <v/>
      </c>
      <c r="F47" s="170" t="str">
        <f t="shared" si="27"/>
        <v/>
      </c>
      <c r="G47" s="277" t="str">
        <f>IF(G7=0, "", G7)</f>
        <v/>
      </c>
      <c r="H47" s="281" t="str">
        <f>IF(H7=0, "",H7)</f>
        <v/>
      </c>
      <c r="I47" s="281" t="str">
        <f t="shared" si="23"/>
        <v/>
      </c>
      <c r="J47" s="182">
        <f t="shared" ref="J47:K77" si="28">J7</f>
        <v>0</v>
      </c>
      <c r="K47" s="182">
        <f t="shared" si="28"/>
        <v>0</v>
      </c>
      <c r="L47" s="175">
        <f>J47-K47</f>
        <v>0</v>
      </c>
      <c r="M47" s="171">
        <f t="shared" ref="M47:M77" si="29">M7</f>
        <v>0</v>
      </c>
      <c r="N47" s="176">
        <f>IF(M47&lt;&gt;0,L47/M47,0)</f>
        <v>0</v>
      </c>
      <c r="O47" s="173">
        <f t="shared" ref="O47:Q77" si="30">O7</f>
        <v>0</v>
      </c>
      <c r="P47" s="194">
        <f>$N47*O47</f>
        <v>0</v>
      </c>
      <c r="Q47" s="173">
        <f t="shared" si="30"/>
        <v>0</v>
      </c>
      <c r="R47" s="194">
        <f>$N47*Q47</f>
        <v>0</v>
      </c>
      <c r="S47" s="173">
        <f t="shared" ref="S47" si="31">S7</f>
        <v>0</v>
      </c>
      <c r="T47" s="194">
        <f>$N47*S47</f>
        <v>0</v>
      </c>
      <c r="U47" s="173">
        <f t="shared" ref="U47" si="32">U7</f>
        <v>0</v>
      </c>
      <c r="V47" s="194">
        <f>$N47*U47</f>
        <v>0</v>
      </c>
      <c r="W47" s="173">
        <f t="shared" ref="W47" si="33">W7</f>
        <v>0</v>
      </c>
      <c r="X47" s="194">
        <f>$N47*W47</f>
        <v>0</v>
      </c>
      <c r="Y47" s="173">
        <f t="shared" ref="Y47:AA47" si="34">Y7</f>
        <v>0</v>
      </c>
      <c r="Z47" s="197">
        <f>$N47*Y47</f>
        <v>0</v>
      </c>
      <c r="AA47" s="173">
        <f t="shared" si="34"/>
        <v>0</v>
      </c>
      <c r="AB47" s="197">
        <f>$N47*AA47</f>
        <v>0</v>
      </c>
      <c r="AC47" s="173">
        <f t="shared" ref="AC47" si="35">AC7</f>
        <v>0</v>
      </c>
      <c r="AD47" s="197">
        <f>$N47*AC47</f>
        <v>0</v>
      </c>
      <c r="AE47" s="173">
        <f t="shared" ref="AE47" si="36">AE7</f>
        <v>0</v>
      </c>
      <c r="AF47" s="197">
        <f>$N47*AE47</f>
        <v>0</v>
      </c>
      <c r="AG47" s="173">
        <f t="shared" ref="AG47" si="37">AG7</f>
        <v>0</v>
      </c>
      <c r="AH47" s="197">
        <f>$N47*AG47</f>
        <v>0</v>
      </c>
      <c r="AI47" s="173">
        <f t="shared" ref="AI47" si="38">AI7</f>
        <v>0</v>
      </c>
      <c r="AJ47" s="197">
        <f>$N47*AI47</f>
        <v>0</v>
      </c>
      <c r="AL47" s="191">
        <f t="shared" ref="AL47:AL77" si="39">O47+Q47+S47+U47+W47+Y47+AA47+AC47+AE47+AG47+AI47</f>
        <v>0</v>
      </c>
      <c r="AM47" s="192">
        <f t="shared" si="24"/>
        <v>0</v>
      </c>
      <c r="AN47" s="189">
        <f t="shared" si="25"/>
        <v>0</v>
      </c>
    </row>
    <row r="48" spans="1:40" x14ac:dyDescent="0.25">
      <c r="A48" s="170" t="str">
        <f t="shared" si="26"/>
        <v/>
      </c>
      <c r="B48" s="276" t="str">
        <f t="shared" si="26"/>
        <v/>
      </c>
      <c r="C48" s="276" t="str">
        <f t="shared" ref="C48:F48" si="40">IF(C8=0, "", C8)</f>
        <v/>
      </c>
      <c r="D48" s="276" t="str">
        <f t="shared" si="40"/>
        <v/>
      </c>
      <c r="E48" s="170" t="str">
        <f t="shared" si="40"/>
        <v/>
      </c>
      <c r="F48" s="170" t="str">
        <f t="shared" si="40"/>
        <v/>
      </c>
      <c r="G48" s="277" t="str">
        <f>IF(G8=0, "", G8)</f>
        <v/>
      </c>
      <c r="H48" s="281" t="str">
        <f>IF(H8=0, "",H8)</f>
        <v/>
      </c>
      <c r="I48" s="281" t="str">
        <f t="shared" ref="I48" si="41">IF(I8=0, "",I8)</f>
        <v/>
      </c>
      <c r="J48" s="182">
        <f t="shared" si="28"/>
        <v>0</v>
      </c>
      <c r="K48" s="182">
        <f t="shared" si="28"/>
        <v>0</v>
      </c>
      <c r="L48" s="175">
        <f t="shared" ref="L48:L77" si="42">J48-K48</f>
        <v>0</v>
      </c>
      <c r="M48" s="171">
        <f t="shared" si="29"/>
        <v>0</v>
      </c>
      <c r="N48" s="176">
        <f t="shared" ref="N48:N77" si="43">IF(M48&lt;&gt;0,L48/M48,0)</f>
        <v>0</v>
      </c>
      <c r="O48" s="173">
        <f>O8</f>
        <v>0</v>
      </c>
      <c r="P48" s="194">
        <f t="shared" ref="P48:P77" si="44">$N48*O48</f>
        <v>0</v>
      </c>
      <c r="Q48" s="173">
        <f t="shared" si="30"/>
        <v>0</v>
      </c>
      <c r="R48" s="194">
        <f t="shared" ref="R48:R77" si="45">$N48*Q48</f>
        <v>0</v>
      </c>
      <c r="S48" s="173">
        <f t="shared" ref="S48" si="46">S8</f>
        <v>0</v>
      </c>
      <c r="T48" s="194">
        <f t="shared" ref="T48:T77" si="47">$N48*S48</f>
        <v>0</v>
      </c>
      <c r="U48" s="173">
        <f t="shared" ref="U48" si="48">U8</f>
        <v>0</v>
      </c>
      <c r="V48" s="194">
        <f t="shared" ref="V48:V77" si="49">$N48*U48</f>
        <v>0</v>
      </c>
      <c r="W48" s="173">
        <f t="shared" ref="W48" si="50">W8</f>
        <v>0</v>
      </c>
      <c r="X48" s="194">
        <f t="shared" ref="X48:X77" si="51">$N48*W48</f>
        <v>0</v>
      </c>
      <c r="Y48" s="173">
        <f t="shared" ref="Y48:AA48" si="52">Y8</f>
        <v>0</v>
      </c>
      <c r="Z48" s="197">
        <f t="shared" ref="Z48:Z77" si="53">$N48*Y48</f>
        <v>0</v>
      </c>
      <c r="AA48" s="173">
        <f t="shared" si="52"/>
        <v>0</v>
      </c>
      <c r="AB48" s="197">
        <f t="shared" ref="AB48:AB77" si="54">$N48*AA48</f>
        <v>0</v>
      </c>
      <c r="AC48" s="173">
        <f t="shared" ref="AC48" si="55">AC8</f>
        <v>0</v>
      </c>
      <c r="AD48" s="197">
        <f t="shared" ref="AD48:AD77" si="56">$N48*AC48</f>
        <v>0</v>
      </c>
      <c r="AE48" s="173">
        <f t="shared" ref="AE48" si="57">AE8</f>
        <v>0</v>
      </c>
      <c r="AF48" s="197">
        <f t="shared" ref="AF48:AF77" si="58">$N48*AE48</f>
        <v>0</v>
      </c>
      <c r="AG48" s="173">
        <f t="shared" ref="AG48" si="59">AG8</f>
        <v>0</v>
      </c>
      <c r="AH48" s="197">
        <f t="shared" ref="AH48:AH77" si="60">$N48*AG48</f>
        <v>0</v>
      </c>
      <c r="AI48" s="173">
        <f t="shared" ref="AI48" si="61">AI8</f>
        <v>0</v>
      </c>
      <c r="AJ48" s="197">
        <f t="shared" ref="AJ48:AJ77" si="62">$N48*AI48</f>
        <v>0</v>
      </c>
      <c r="AL48" s="191">
        <f t="shared" si="39"/>
        <v>0</v>
      </c>
      <c r="AM48" s="192">
        <f t="shared" si="24"/>
        <v>0</v>
      </c>
      <c r="AN48" s="189">
        <f t="shared" si="25"/>
        <v>0</v>
      </c>
    </row>
    <row r="49" spans="1:40" x14ac:dyDescent="0.25">
      <c r="A49" s="170" t="str">
        <f t="shared" si="26"/>
        <v/>
      </c>
      <c r="B49" s="276" t="str">
        <f t="shared" si="26"/>
        <v/>
      </c>
      <c r="C49" s="276" t="str">
        <f t="shared" ref="C49:G49" si="63">IF(C9=0, "", C9)</f>
        <v/>
      </c>
      <c r="D49" s="276" t="str">
        <f t="shared" si="63"/>
        <v/>
      </c>
      <c r="E49" s="170" t="str">
        <f t="shared" si="63"/>
        <v/>
      </c>
      <c r="F49" s="170" t="str">
        <f t="shared" si="63"/>
        <v/>
      </c>
      <c r="G49" s="277" t="str">
        <f t="shared" si="63"/>
        <v/>
      </c>
      <c r="H49" s="281" t="str">
        <f t="shared" ref="H49:I49" si="64">IF(H9=0, "",H9)</f>
        <v/>
      </c>
      <c r="I49" s="281" t="str">
        <f t="shared" si="64"/>
        <v/>
      </c>
      <c r="J49" s="182">
        <f t="shared" si="28"/>
        <v>0</v>
      </c>
      <c r="K49" s="182">
        <f t="shared" si="28"/>
        <v>0</v>
      </c>
      <c r="L49" s="175">
        <f t="shared" si="42"/>
        <v>0</v>
      </c>
      <c r="M49" s="171">
        <f t="shared" si="29"/>
        <v>0</v>
      </c>
      <c r="N49" s="176">
        <f t="shared" si="43"/>
        <v>0</v>
      </c>
      <c r="O49" s="173">
        <f t="shared" si="30"/>
        <v>0</v>
      </c>
      <c r="P49" s="194">
        <f t="shared" si="44"/>
        <v>0</v>
      </c>
      <c r="Q49" s="173">
        <f t="shared" si="30"/>
        <v>0</v>
      </c>
      <c r="R49" s="194">
        <f t="shared" si="45"/>
        <v>0</v>
      </c>
      <c r="S49" s="173">
        <f t="shared" ref="S49" si="65">S9</f>
        <v>0</v>
      </c>
      <c r="T49" s="194">
        <f t="shared" si="47"/>
        <v>0</v>
      </c>
      <c r="U49" s="173">
        <f t="shared" ref="U49" si="66">U9</f>
        <v>0</v>
      </c>
      <c r="V49" s="194">
        <f t="shared" si="49"/>
        <v>0</v>
      </c>
      <c r="W49" s="173">
        <f t="shared" ref="W49" si="67">W9</f>
        <v>0</v>
      </c>
      <c r="X49" s="194">
        <f t="shared" si="51"/>
        <v>0</v>
      </c>
      <c r="Y49" s="173">
        <f t="shared" ref="Y49:AA49" si="68">Y9</f>
        <v>0</v>
      </c>
      <c r="Z49" s="197">
        <f t="shared" si="53"/>
        <v>0</v>
      </c>
      <c r="AA49" s="173">
        <f t="shared" si="68"/>
        <v>0</v>
      </c>
      <c r="AB49" s="197">
        <f t="shared" si="54"/>
        <v>0</v>
      </c>
      <c r="AC49" s="173">
        <f t="shared" ref="AC49" si="69">AC9</f>
        <v>0</v>
      </c>
      <c r="AD49" s="197">
        <f t="shared" si="56"/>
        <v>0</v>
      </c>
      <c r="AE49" s="173">
        <f t="shared" ref="AE49" si="70">AE9</f>
        <v>0</v>
      </c>
      <c r="AF49" s="197">
        <f t="shared" si="58"/>
        <v>0</v>
      </c>
      <c r="AG49" s="173">
        <f t="shared" ref="AG49" si="71">AG9</f>
        <v>0</v>
      </c>
      <c r="AH49" s="197">
        <f t="shared" si="60"/>
        <v>0</v>
      </c>
      <c r="AI49" s="173">
        <f t="shared" ref="AI49" si="72">AI9</f>
        <v>0</v>
      </c>
      <c r="AJ49" s="197">
        <f t="shared" si="62"/>
        <v>0</v>
      </c>
      <c r="AL49" s="191">
        <f t="shared" si="39"/>
        <v>0</v>
      </c>
      <c r="AM49" s="192">
        <f t="shared" si="24"/>
        <v>0</v>
      </c>
      <c r="AN49" s="189">
        <f t="shared" si="25"/>
        <v>0</v>
      </c>
    </row>
    <row r="50" spans="1:40" x14ac:dyDescent="0.25">
      <c r="A50" s="170" t="str">
        <f t="shared" si="26"/>
        <v/>
      </c>
      <c r="B50" s="276" t="str">
        <f t="shared" si="26"/>
        <v/>
      </c>
      <c r="C50" s="276" t="str">
        <f t="shared" ref="C50:G50" si="73">IF(C10=0, "", C10)</f>
        <v/>
      </c>
      <c r="D50" s="276" t="str">
        <f t="shared" si="73"/>
        <v/>
      </c>
      <c r="E50" s="170" t="str">
        <f t="shared" si="73"/>
        <v/>
      </c>
      <c r="F50" s="170" t="str">
        <f t="shared" si="73"/>
        <v/>
      </c>
      <c r="G50" s="277" t="str">
        <f t="shared" si="73"/>
        <v/>
      </c>
      <c r="H50" s="281" t="str">
        <f t="shared" ref="H50:I50" si="74">IF(H10=0, "",H10)</f>
        <v/>
      </c>
      <c r="I50" s="281" t="str">
        <f t="shared" si="74"/>
        <v/>
      </c>
      <c r="J50" s="182">
        <f t="shared" si="28"/>
        <v>0</v>
      </c>
      <c r="K50" s="182">
        <f t="shared" si="28"/>
        <v>0</v>
      </c>
      <c r="L50" s="175">
        <f t="shared" si="42"/>
        <v>0</v>
      </c>
      <c r="M50" s="171">
        <f t="shared" si="29"/>
        <v>0</v>
      </c>
      <c r="N50" s="176">
        <f>IF(M50&lt;&gt;0,L50/M50,0)</f>
        <v>0</v>
      </c>
      <c r="O50" s="173">
        <f t="shared" si="30"/>
        <v>0</v>
      </c>
      <c r="P50" s="194">
        <f t="shared" si="44"/>
        <v>0</v>
      </c>
      <c r="Q50" s="173">
        <f t="shared" si="30"/>
        <v>0</v>
      </c>
      <c r="R50" s="194">
        <f t="shared" si="45"/>
        <v>0</v>
      </c>
      <c r="S50" s="173">
        <f t="shared" ref="S50" si="75">S10</f>
        <v>0</v>
      </c>
      <c r="T50" s="194">
        <f t="shared" si="47"/>
        <v>0</v>
      </c>
      <c r="U50" s="173">
        <f t="shared" ref="U50" si="76">U10</f>
        <v>0</v>
      </c>
      <c r="V50" s="194">
        <f t="shared" si="49"/>
        <v>0</v>
      </c>
      <c r="W50" s="173">
        <f t="shared" ref="W50" si="77">W10</f>
        <v>0</v>
      </c>
      <c r="X50" s="194">
        <f t="shared" si="51"/>
        <v>0</v>
      </c>
      <c r="Y50" s="173">
        <f t="shared" ref="Y50:AA50" si="78">Y10</f>
        <v>0</v>
      </c>
      <c r="Z50" s="197">
        <f t="shared" si="53"/>
        <v>0</v>
      </c>
      <c r="AA50" s="173">
        <f t="shared" si="78"/>
        <v>0</v>
      </c>
      <c r="AB50" s="197">
        <f t="shared" si="54"/>
        <v>0</v>
      </c>
      <c r="AC50" s="173">
        <f t="shared" ref="AC50" si="79">AC10</f>
        <v>0</v>
      </c>
      <c r="AD50" s="197">
        <f t="shared" si="56"/>
        <v>0</v>
      </c>
      <c r="AE50" s="173">
        <f t="shared" ref="AE50" si="80">AE10</f>
        <v>0</v>
      </c>
      <c r="AF50" s="197">
        <f t="shared" si="58"/>
        <v>0</v>
      </c>
      <c r="AG50" s="173">
        <f t="shared" ref="AG50" si="81">AG10</f>
        <v>0</v>
      </c>
      <c r="AH50" s="197">
        <f t="shared" si="60"/>
        <v>0</v>
      </c>
      <c r="AI50" s="173">
        <f t="shared" ref="AI50" si="82">AI10</f>
        <v>0</v>
      </c>
      <c r="AJ50" s="197">
        <f t="shared" si="62"/>
        <v>0</v>
      </c>
      <c r="AL50" s="191">
        <f t="shared" si="39"/>
        <v>0</v>
      </c>
      <c r="AM50" s="192">
        <f t="shared" si="24"/>
        <v>0</v>
      </c>
      <c r="AN50" s="189">
        <f t="shared" si="25"/>
        <v>0</v>
      </c>
    </row>
    <row r="51" spans="1:40" x14ac:dyDescent="0.25">
      <c r="A51" s="170" t="str">
        <f t="shared" si="26"/>
        <v/>
      </c>
      <c r="B51" s="276" t="str">
        <f t="shared" si="26"/>
        <v/>
      </c>
      <c r="C51" s="276" t="str">
        <f t="shared" ref="C51:G51" si="83">IF(C11=0, "", C11)</f>
        <v/>
      </c>
      <c r="D51" s="276" t="str">
        <f t="shared" si="83"/>
        <v/>
      </c>
      <c r="E51" s="170" t="str">
        <f t="shared" si="83"/>
        <v/>
      </c>
      <c r="F51" s="170" t="str">
        <f t="shared" si="83"/>
        <v/>
      </c>
      <c r="G51" s="277" t="str">
        <f t="shared" si="83"/>
        <v/>
      </c>
      <c r="H51" s="281" t="str">
        <f>IF(H11=0, "",H11)</f>
        <v/>
      </c>
      <c r="I51" s="281" t="str">
        <f t="shared" ref="I51" si="84">IF(I11=0, "",I11)</f>
        <v/>
      </c>
      <c r="J51" s="182">
        <f t="shared" si="28"/>
        <v>0</v>
      </c>
      <c r="K51" s="182">
        <f>K11</f>
        <v>0</v>
      </c>
      <c r="L51" s="175">
        <f t="shared" si="42"/>
        <v>0</v>
      </c>
      <c r="M51" s="171">
        <f t="shared" si="29"/>
        <v>0</v>
      </c>
      <c r="N51" s="176">
        <f t="shared" si="43"/>
        <v>0</v>
      </c>
      <c r="O51" s="173">
        <f t="shared" si="30"/>
        <v>0</v>
      </c>
      <c r="P51" s="194">
        <f t="shared" si="44"/>
        <v>0</v>
      </c>
      <c r="Q51" s="173">
        <f t="shared" si="30"/>
        <v>0</v>
      </c>
      <c r="R51" s="194">
        <f t="shared" si="45"/>
        <v>0</v>
      </c>
      <c r="S51" s="173">
        <f t="shared" ref="S51" si="85">S11</f>
        <v>0</v>
      </c>
      <c r="T51" s="194">
        <f t="shared" si="47"/>
        <v>0</v>
      </c>
      <c r="U51" s="173">
        <f t="shared" ref="U51" si="86">U11</f>
        <v>0</v>
      </c>
      <c r="V51" s="194">
        <f t="shared" si="49"/>
        <v>0</v>
      </c>
      <c r="W51" s="173">
        <f t="shared" ref="W51" si="87">W11</f>
        <v>0</v>
      </c>
      <c r="X51" s="194">
        <f t="shared" si="51"/>
        <v>0</v>
      </c>
      <c r="Y51" s="173">
        <f t="shared" ref="Y51:AA51" si="88">Y11</f>
        <v>0</v>
      </c>
      <c r="Z51" s="197">
        <f t="shared" si="53"/>
        <v>0</v>
      </c>
      <c r="AA51" s="173">
        <f t="shared" si="88"/>
        <v>0</v>
      </c>
      <c r="AB51" s="197">
        <f t="shared" si="54"/>
        <v>0</v>
      </c>
      <c r="AC51" s="173">
        <f t="shared" ref="AC51" si="89">AC11</f>
        <v>0</v>
      </c>
      <c r="AD51" s="197">
        <f t="shared" si="56"/>
        <v>0</v>
      </c>
      <c r="AE51" s="173">
        <f t="shared" ref="AE51" si="90">AE11</f>
        <v>0</v>
      </c>
      <c r="AF51" s="197">
        <f t="shared" si="58"/>
        <v>0</v>
      </c>
      <c r="AG51" s="173">
        <f t="shared" ref="AG51" si="91">AG11</f>
        <v>0</v>
      </c>
      <c r="AH51" s="197">
        <f t="shared" si="60"/>
        <v>0</v>
      </c>
      <c r="AI51" s="173">
        <f t="shared" ref="AI51" si="92">AI11</f>
        <v>0</v>
      </c>
      <c r="AJ51" s="197">
        <f t="shared" si="62"/>
        <v>0</v>
      </c>
      <c r="AL51" s="191">
        <f t="shared" si="39"/>
        <v>0</v>
      </c>
      <c r="AM51" s="192">
        <f t="shared" si="24"/>
        <v>0</v>
      </c>
      <c r="AN51" s="189">
        <f t="shared" si="25"/>
        <v>0</v>
      </c>
    </row>
    <row r="52" spans="1:40" x14ac:dyDescent="0.25">
      <c r="A52" s="170" t="str">
        <f t="shared" si="26"/>
        <v/>
      </c>
      <c r="B52" s="276" t="str">
        <f t="shared" si="26"/>
        <v/>
      </c>
      <c r="C52" s="276" t="str">
        <f t="shared" ref="C52:G52" si="93">IF(C12=0, "", C12)</f>
        <v/>
      </c>
      <c r="D52" s="276" t="str">
        <f t="shared" si="93"/>
        <v/>
      </c>
      <c r="E52" s="170" t="str">
        <f t="shared" si="93"/>
        <v/>
      </c>
      <c r="F52" s="170" t="str">
        <f t="shared" si="93"/>
        <v/>
      </c>
      <c r="G52" s="277" t="str">
        <f t="shared" si="93"/>
        <v/>
      </c>
      <c r="H52" s="281" t="str">
        <f t="shared" ref="H52:I52" si="94">IF(H12=0, "",H12)</f>
        <v/>
      </c>
      <c r="I52" s="281" t="str">
        <f t="shared" si="94"/>
        <v/>
      </c>
      <c r="J52" s="182">
        <f t="shared" si="28"/>
        <v>0</v>
      </c>
      <c r="K52" s="182">
        <f t="shared" si="28"/>
        <v>0</v>
      </c>
      <c r="L52" s="175">
        <f t="shared" si="42"/>
        <v>0</v>
      </c>
      <c r="M52" s="171">
        <f t="shared" si="29"/>
        <v>0</v>
      </c>
      <c r="N52" s="176">
        <f t="shared" si="43"/>
        <v>0</v>
      </c>
      <c r="O52" s="173">
        <f t="shared" si="30"/>
        <v>0</v>
      </c>
      <c r="P52" s="194">
        <f t="shared" si="44"/>
        <v>0</v>
      </c>
      <c r="Q52" s="173">
        <f t="shared" si="30"/>
        <v>0</v>
      </c>
      <c r="R52" s="194">
        <f t="shared" si="45"/>
        <v>0</v>
      </c>
      <c r="S52" s="173">
        <f t="shared" ref="S52" si="95">S12</f>
        <v>0</v>
      </c>
      <c r="T52" s="194">
        <f t="shared" si="47"/>
        <v>0</v>
      </c>
      <c r="U52" s="173">
        <f t="shared" ref="U52" si="96">U12</f>
        <v>0</v>
      </c>
      <c r="V52" s="194">
        <f t="shared" si="49"/>
        <v>0</v>
      </c>
      <c r="W52" s="173">
        <f t="shared" ref="W52" si="97">W12</f>
        <v>0</v>
      </c>
      <c r="X52" s="194">
        <f t="shared" si="51"/>
        <v>0</v>
      </c>
      <c r="Y52" s="173">
        <f t="shared" ref="Y52:AA52" si="98">Y12</f>
        <v>0</v>
      </c>
      <c r="Z52" s="197">
        <f t="shared" si="53"/>
        <v>0</v>
      </c>
      <c r="AA52" s="173">
        <f t="shared" si="98"/>
        <v>0</v>
      </c>
      <c r="AB52" s="197">
        <f t="shared" si="54"/>
        <v>0</v>
      </c>
      <c r="AC52" s="173">
        <f t="shared" ref="AC52" si="99">AC12</f>
        <v>0</v>
      </c>
      <c r="AD52" s="197">
        <f t="shared" si="56"/>
        <v>0</v>
      </c>
      <c r="AE52" s="173">
        <f t="shared" ref="AE52" si="100">AE12</f>
        <v>0</v>
      </c>
      <c r="AF52" s="197">
        <f t="shared" si="58"/>
        <v>0</v>
      </c>
      <c r="AG52" s="173">
        <f t="shared" ref="AG52" si="101">AG12</f>
        <v>0</v>
      </c>
      <c r="AH52" s="197">
        <f t="shared" si="60"/>
        <v>0</v>
      </c>
      <c r="AI52" s="173">
        <f t="shared" ref="AI52" si="102">AI12</f>
        <v>0</v>
      </c>
      <c r="AJ52" s="197">
        <f t="shared" si="62"/>
        <v>0</v>
      </c>
      <c r="AL52" s="191">
        <f t="shared" si="39"/>
        <v>0</v>
      </c>
      <c r="AM52" s="192">
        <f t="shared" si="24"/>
        <v>0</v>
      </c>
      <c r="AN52" s="189">
        <f t="shared" si="25"/>
        <v>0</v>
      </c>
    </row>
    <row r="53" spans="1:40" x14ac:dyDescent="0.25">
      <c r="A53" s="170" t="str">
        <f t="shared" si="26"/>
        <v/>
      </c>
      <c r="B53" s="276" t="str">
        <f t="shared" si="26"/>
        <v/>
      </c>
      <c r="C53" s="276" t="str">
        <f t="shared" ref="C53:G53" si="103">IF(C13=0, "", C13)</f>
        <v/>
      </c>
      <c r="D53" s="276" t="str">
        <f t="shared" si="103"/>
        <v/>
      </c>
      <c r="E53" s="170" t="str">
        <f t="shared" si="103"/>
        <v/>
      </c>
      <c r="F53" s="170" t="str">
        <f t="shared" si="103"/>
        <v/>
      </c>
      <c r="G53" s="277" t="str">
        <f t="shared" si="103"/>
        <v/>
      </c>
      <c r="H53" s="281" t="str">
        <f t="shared" ref="H53:I53" si="104">IF(H13=0, "",H13)</f>
        <v/>
      </c>
      <c r="I53" s="281" t="str">
        <f t="shared" si="104"/>
        <v/>
      </c>
      <c r="J53" s="182">
        <f t="shared" si="28"/>
        <v>0</v>
      </c>
      <c r="K53" s="182">
        <f t="shared" si="28"/>
        <v>0</v>
      </c>
      <c r="L53" s="175">
        <f t="shared" si="42"/>
        <v>0</v>
      </c>
      <c r="M53" s="171">
        <f t="shared" si="29"/>
        <v>0</v>
      </c>
      <c r="N53" s="176">
        <f t="shared" si="43"/>
        <v>0</v>
      </c>
      <c r="O53" s="173">
        <f t="shared" si="30"/>
        <v>0</v>
      </c>
      <c r="P53" s="194">
        <f t="shared" si="44"/>
        <v>0</v>
      </c>
      <c r="Q53" s="173">
        <f t="shared" si="30"/>
        <v>0</v>
      </c>
      <c r="R53" s="194">
        <f t="shared" si="45"/>
        <v>0</v>
      </c>
      <c r="S53" s="173">
        <f t="shared" ref="S53" si="105">S13</f>
        <v>0</v>
      </c>
      <c r="T53" s="194">
        <f t="shared" si="47"/>
        <v>0</v>
      </c>
      <c r="U53" s="173">
        <f t="shared" ref="U53" si="106">U13</f>
        <v>0</v>
      </c>
      <c r="V53" s="194">
        <f t="shared" si="49"/>
        <v>0</v>
      </c>
      <c r="W53" s="173">
        <f t="shared" ref="W53" si="107">W13</f>
        <v>0</v>
      </c>
      <c r="X53" s="194">
        <f t="shared" si="51"/>
        <v>0</v>
      </c>
      <c r="Y53" s="173">
        <f t="shared" ref="Y53:AA53" si="108">Y13</f>
        <v>0</v>
      </c>
      <c r="Z53" s="197">
        <f t="shared" si="53"/>
        <v>0</v>
      </c>
      <c r="AA53" s="173">
        <f t="shared" si="108"/>
        <v>0</v>
      </c>
      <c r="AB53" s="197">
        <f t="shared" si="54"/>
        <v>0</v>
      </c>
      <c r="AC53" s="173">
        <f t="shared" ref="AC53" si="109">AC13</f>
        <v>0</v>
      </c>
      <c r="AD53" s="197">
        <f t="shared" si="56"/>
        <v>0</v>
      </c>
      <c r="AE53" s="173">
        <f t="shared" ref="AE53" si="110">AE13</f>
        <v>0</v>
      </c>
      <c r="AF53" s="197">
        <f t="shared" si="58"/>
        <v>0</v>
      </c>
      <c r="AG53" s="173">
        <f t="shared" ref="AG53" si="111">AG13</f>
        <v>0</v>
      </c>
      <c r="AH53" s="197">
        <f t="shared" si="60"/>
        <v>0</v>
      </c>
      <c r="AI53" s="173">
        <f t="shared" ref="AI53" si="112">AI13</f>
        <v>0</v>
      </c>
      <c r="AJ53" s="197">
        <f t="shared" si="62"/>
        <v>0</v>
      </c>
      <c r="AL53" s="191">
        <f t="shared" si="39"/>
        <v>0</v>
      </c>
      <c r="AM53" s="192">
        <f t="shared" si="24"/>
        <v>0</v>
      </c>
      <c r="AN53" s="189">
        <f t="shared" si="25"/>
        <v>0</v>
      </c>
    </row>
    <row r="54" spans="1:40" x14ac:dyDescent="0.25">
      <c r="A54" s="170" t="str">
        <f t="shared" si="26"/>
        <v/>
      </c>
      <c r="B54" s="276" t="str">
        <f t="shared" si="26"/>
        <v/>
      </c>
      <c r="C54" s="276" t="str">
        <f t="shared" ref="C54:G54" si="113">IF(C14=0, "", C14)</f>
        <v/>
      </c>
      <c r="D54" s="276" t="str">
        <f t="shared" si="113"/>
        <v/>
      </c>
      <c r="E54" s="170" t="str">
        <f t="shared" si="113"/>
        <v/>
      </c>
      <c r="F54" s="170" t="str">
        <f t="shared" si="113"/>
        <v/>
      </c>
      <c r="G54" s="277" t="str">
        <f t="shared" si="113"/>
        <v/>
      </c>
      <c r="H54" s="281" t="str">
        <f t="shared" ref="H54:I54" si="114">IF(H14=0, "",H14)</f>
        <v/>
      </c>
      <c r="I54" s="281" t="str">
        <f t="shared" si="114"/>
        <v/>
      </c>
      <c r="J54" s="182">
        <f t="shared" si="28"/>
        <v>0</v>
      </c>
      <c r="K54" s="182">
        <f t="shared" si="28"/>
        <v>0</v>
      </c>
      <c r="L54" s="175">
        <f t="shared" si="42"/>
        <v>0</v>
      </c>
      <c r="M54" s="171">
        <f t="shared" si="29"/>
        <v>0</v>
      </c>
      <c r="N54" s="176">
        <f t="shared" si="43"/>
        <v>0</v>
      </c>
      <c r="O54" s="173">
        <f t="shared" si="30"/>
        <v>0</v>
      </c>
      <c r="P54" s="194">
        <f t="shared" si="44"/>
        <v>0</v>
      </c>
      <c r="Q54" s="173">
        <f t="shared" si="30"/>
        <v>0</v>
      </c>
      <c r="R54" s="194">
        <f t="shared" si="45"/>
        <v>0</v>
      </c>
      <c r="S54" s="173">
        <f t="shared" ref="S54" si="115">S14</f>
        <v>0</v>
      </c>
      <c r="T54" s="194">
        <f t="shared" si="47"/>
        <v>0</v>
      </c>
      <c r="U54" s="173">
        <f t="shared" ref="U54" si="116">U14</f>
        <v>0</v>
      </c>
      <c r="V54" s="194">
        <f t="shared" si="49"/>
        <v>0</v>
      </c>
      <c r="W54" s="173">
        <f t="shared" ref="W54" si="117">W14</f>
        <v>0</v>
      </c>
      <c r="X54" s="194">
        <f t="shared" si="51"/>
        <v>0</v>
      </c>
      <c r="Y54" s="173">
        <f t="shared" ref="Y54:AA54" si="118">Y14</f>
        <v>0</v>
      </c>
      <c r="Z54" s="197">
        <f t="shared" si="53"/>
        <v>0</v>
      </c>
      <c r="AA54" s="173">
        <f t="shared" si="118"/>
        <v>0</v>
      </c>
      <c r="AB54" s="197">
        <f t="shared" si="54"/>
        <v>0</v>
      </c>
      <c r="AC54" s="173">
        <f t="shared" ref="AC54" si="119">AC14</f>
        <v>0</v>
      </c>
      <c r="AD54" s="197">
        <f t="shared" si="56"/>
        <v>0</v>
      </c>
      <c r="AE54" s="173">
        <f t="shared" ref="AE54" si="120">AE14</f>
        <v>0</v>
      </c>
      <c r="AF54" s="197">
        <f t="shared" si="58"/>
        <v>0</v>
      </c>
      <c r="AG54" s="173">
        <f t="shared" ref="AG54" si="121">AG14</f>
        <v>0</v>
      </c>
      <c r="AH54" s="197">
        <f t="shared" si="60"/>
        <v>0</v>
      </c>
      <c r="AI54" s="173">
        <f t="shared" ref="AI54" si="122">AI14</f>
        <v>0</v>
      </c>
      <c r="AJ54" s="197">
        <f t="shared" si="62"/>
        <v>0</v>
      </c>
      <c r="AL54" s="191">
        <f t="shared" si="39"/>
        <v>0</v>
      </c>
      <c r="AM54" s="192">
        <f t="shared" si="24"/>
        <v>0</v>
      </c>
      <c r="AN54" s="189">
        <f t="shared" si="25"/>
        <v>0</v>
      </c>
    </row>
    <row r="55" spans="1:40" x14ac:dyDescent="0.25">
      <c r="A55" s="170" t="str">
        <f t="shared" si="26"/>
        <v/>
      </c>
      <c r="B55" s="276" t="str">
        <f t="shared" si="26"/>
        <v/>
      </c>
      <c r="C55" s="276" t="str">
        <f t="shared" ref="C55:G55" si="123">IF(C15=0, "", C15)</f>
        <v/>
      </c>
      <c r="D55" s="276" t="str">
        <f t="shared" si="123"/>
        <v/>
      </c>
      <c r="E55" s="170" t="str">
        <f t="shared" si="123"/>
        <v/>
      </c>
      <c r="F55" s="170" t="str">
        <f t="shared" si="123"/>
        <v/>
      </c>
      <c r="G55" s="277" t="str">
        <f t="shared" si="123"/>
        <v/>
      </c>
      <c r="H55" s="281" t="str">
        <f t="shared" ref="H55:I55" si="124">IF(H15=0, "",H15)</f>
        <v/>
      </c>
      <c r="I55" s="281" t="str">
        <f t="shared" si="124"/>
        <v/>
      </c>
      <c r="J55" s="182">
        <f t="shared" si="28"/>
        <v>0</v>
      </c>
      <c r="K55" s="182">
        <f t="shared" si="28"/>
        <v>0</v>
      </c>
      <c r="L55" s="175">
        <f t="shared" si="42"/>
        <v>0</v>
      </c>
      <c r="M55" s="171">
        <f t="shared" si="29"/>
        <v>0</v>
      </c>
      <c r="N55" s="176">
        <f t="shared" si="43"/>
        <v>0</v>
      </c>
      <c r="O55" s="173">
        <f t="shared" si="30"/>
        <v>0</v>
      </c>
      <c r="P55" s="194">
        <f t="shared" si="44"/>
        <v>0</v>
      </c>
      <c r="Q55" s="173">
        <f t="shared" si="30"/>
        <v>0</v>
      </c>
      <c r="R55" s="194">
        <f t="shared" si="45"/>
        <v>0</v>
      </c>
      <c r="S55" s="173">
        <f t="shared" ref="S55" si="125">S15</f>
        <v>0</v>
      </c>
      <c r="T55" s="194">
        <f t="shared" si="47"/>
        <v>0</v>
      </c>
      <c r="U55" s="173">
        <f t="shared" ref="U55" si="126">U15</f>
        <v>0</v>
      </c>
      <c r="V55" s="194">
        <f t="shared" si="49"/>
        <v>0</v>
      </c>
      <c r="W55" s="173">
        <f t="shared" ref="W55" si="127">W15</f>
        <v>0</v>
      </c>
      <c r="X55" s="194">
        <f t="shared" si="51"/>
        <v>0</v>
      </c>
      <c r="Y55" s="173">
        <f t="shared" ref="Y55:AA55" si="128">Y15</f>
        <v>0</v>
      </c>
      <c r="Z55" s="197">
        <f t="shared" si="53"/>
        <v>0</v>
      </c>
      <c r="AA55" s="173">
        <f t="shared" si="128"/>
        <v>0</v>
      </c>
      <c r="AB55" s="197">
        <f t="shared" si="54"/>
        <v>0</v>
      </c>
      <c r="AC55" s="173">
        <f t="shared" ref="AC55" si="129">AC15</f>
        <v>0</v>
      </c>
      <c r="AD55" s="197">
        <f t="shared" si="56"/>
        <v>0</v>
      </c>
      <c r="AE55" s="173">
        <f t="shared" ref="AE55" si="130">AE15</f>
        <v>0</v>
      </c>
      <c r="AF55" s="197">
        <f t="shared" si="58"/>
        <v>0</v>
      </c>
      <c r="AG55" s="173">
        <f t="shared" ref="AG55" si="131">AG15</f>
        <v>0</v>
      </c>
      <c r="AH55" s="197">
        <f t="shared" si="60"/>
        <v>0</v>
      </c>
      <c r="AI55" s="173">
        <f t="shared" ref="AI55" si="132">AI15</f>
        <v>0</v>
      </c>
      <c r="AJ55" s="197">
        <f t="shared" si="62"/>
        <v>0</v>
      </c>
      <c r="AL55" s="191">
        <f t="shared" si="39"/>
        <v>0</v>
      </c>
      <c r="AM55" s="192">
        <f t="shared" si="24"/>
        <v>0</v>
      </c>
      <c r="AN55" s="189">
        <f t="shared" si="25"/>
        <v>0</v>
      </c>
    </row>
    <row r="56" spans="1:40" x14ac:dyDescent="0.25">
      <c r="A56" s="170" t="str">
        <f t="shared" si="26"/>
        <v/>
      </c>
      <c r="B56" s="276" t="str">
        <f t="shared" si="26"/>
        <v/>
      </c>
      <c r="C56" s="276" t="str">
        <f t="shared" ref="C56:G56" si="133">IF(C16=0, "", C16)</f>
        <v/>
      </c>
      <c r="D56" s="276" t="str">
        <f t="shared" si="133"/>
        <v/>
      </c>
      <c r="E56" s="170" t="str">
        <f t="shared" si="133"/>
        <v/>
      </c>
      <c r="F56" s="170" t="str">
        <f t="shared" si="133"/>
        <v/>
      </c>
      <c r="G56" s="277" t="str">
        <f t="shared" si="133"/>
        <v/>
      </c>
      <c r="H56" s="281" t="str">
        <f t="shared" ref="H56:I56" si="134">IF(H16=0, "",H16)</f>
        <v/>
      </c>
      <c r="I56" s="281" t="str">
        <f t="shared" si="134"/>
        <v/>
      </c>
      <c r="J56" s="182">
        <f t="shared" si="28"/>
        <v>0</v>
      </c>
      <c r="K56" s="182">
        <f t="shared" si="28"/>
        <v>0</v>
      </c>
      <c r="L56" s="175">
        <f t="shared" si="42"/>
        <v>0</v>
      </c>
      <c r="M56" s="171">
        <f t="shared" si="29"/>
        <v>0</v>
      </c>
      <c r="N56" s="176">
        <f t="shared" si="43"/>
        <v>0</v>
      </c>
      <c r="O56" s="173">
        <f t="shared" si="30"/>
        <v>0</v>
      </c>
      <c r="P56" s="194">
        <f t="shared" si="44"/>
        <v>0</v>
      </c>
      <c r="Q56" s="173">
        <f t="shared" si="30"/>
        <v>0</v>
      </c>
      <c r="R56" s="194">
        <f t="shared" si="45"/>
        <v>0</v>
      </c>
      <c r="S56" s="173">
        <f t="shared" ref="S56" si="135">S16</f>
        <v>0</v>
      </c>
      <c r="T56" s="194">
        <f t="shared" si="47"/>
        <v>0</v>
      </c>
      <c r="U56" s="173">
        <f t="shared" ref="U56" si="136">U16</f>
        <v>0</v>
      </c>
      <c r="V56" s="194">
        <f t="shared" si="49"/>
        <v>0</v>
      </c>
      <c r="W56" s="173">
        <f t="shared" ref="W56" si="137">W16</f>
        <v>0</v>
      </c>
      <c r="X56" s="194">
        <f t="shared" si="51"/>
        <v>0</v>
      </c>
      <c r="Y56" s="173">
        <f t="shared" ref="Y56:AA56" si="138">Y16</f>
        <v>0</v>
      </c>
      <c r="Z56" s="197">
        <f t="shared" si="53"/>
        <v>0</v>
      </c>
      <c r="AA56" s="173">
        <f t="shared" si="138"/>
        <v>0</v>
      </c>
      <c r="AB56" s="197">
        <f t="shared" si="54"/>
        <v>0</v>
      </c>
      <c r="AC56" s="173">
        <f t="shared" ref="AC56" si="139">AC16</f>
        <v>0</v>
      </c>
      <c r="AD56" s="197">
        <f t="shared" si="56"/>
        <v>0</v>
      </c>
      <c r="AE56" s="173">
        <f t="shared" ref="AE56" si="140">AE16</f>
        <v>0</v>
      </c>
      <c r="AF56" s="197">
        <f t="shared" si="58"/>
        <v>0</v>
      </c>
      <c r="AG56" s="173">
        <f t="shared" ref="AG56" si="141">AG16</f>
        <v>0</v>
      </c>
      <c r="AH56" s="197">
        <f t="shared" si="60"/>
        <v>0</v>
      </c>
      <c r="AI56" s="173">
        <f t="shared" ref="AI56" si="142">AI16</f>
        <v>0</v>
      </c>
      <c r="AJ56" s="197">
        <f t="shared" si="62"/>
        <v>0</v>
      </c>
      <c r="AL56" s="191">
        <f t="shared" si="39"/>
        <v>0</v>
      </c>
      <c r="AM56" s="192">
        <f t="shared" si="24"/>
        <v>0</v>
      </c>
      <c r="AN56" s="189">
        <f t="shared" si="25"/>
        <v>0</v>
      </c>
    </row>
    <row r="57" spans="1:40" x14ac:dyDescent="0.25">
      <c r="A57" s="170" t="str">
        <f t="shared" si="26"/>
        <v/>
      </c>
      <c r="B57" s="276" t="str">
        <f t="shared" si="26"/>
        <v/>
      </c>
      <c r="C57" s="276" t="str">
        <f t="shared" ref="C57:G57" si="143">IF(C17=0, "", C17)</f>
        <v/>
      </c>
      <c r="D57" s="276" t="str">
        <f t="shared" si="143"/>
        <v/>
      </c>
      <c r="E57" s="170" t="str">
        <f t="shared" si="143"/>
        <v/>
      </c>
      <c r="F57" s="170" t="str">
        <f t="shared" si="143"/>
        <v/>
      </c>
      <c r="G57" s="277" t="str">
        <f t="shared" si="143"/>
        <v/>
      </c>
      <c r="H57" s="281" t="str">
        <f t="shared" ref="H57:I57" si="144">IF(H17=0, "",H17)</f>
        <v/>
      </c>
      <c r="I57" s="281" t="str">
        <f t="shared" si="144"/>
        <v/>
      </c>
      <c r="J57" s="182">
        <f t="shared" si="28"/>
        <v>0</v>
      </c>
      <c r="K57" s="182">
        <f t="shared" si="28"/>
        <v>0</v>
      </c>
      <c r="L57" s="175">
        <f t="shared" si="42"/>
        <v>0</v>
      </c>
      <c r="M57" s="171">
        <f t="shared" si="29"/>
        <v>0</v>
      </c>
      <c r="N57" s="176">
        <f t="shared" si="43"/>
        <v>0</v>
      </c>
      <c r="O57" s="173">
        <f t="shared" si="30"/>
        <v>0</v>
      </c>
      <c r="P57" s="194">
        <f t="shared" si="44"/>
        <v>0</v>
      </c>
      <c r="Q57" s="173">
        <f t="shared" si="30"/>
        <v>0</v>
      </c>
      <c r="R57" s="194">
        <f t="shared" si="45"/>
        <v>0</v>
      </c>
      <c r="S57" s="173">
        <f t="shared" ref="S57" si="145">S17</f>
        <v>0</v>
      </c>
      <c r="T57" s="194">
        <f t="shared" si="47"/>
        <v>0</v>
      </c>
      <c r="U57" s="173">
        <f t="shared" ref="U57" si="146">U17</f>
        <v>0</v>
      </c>
      <c r="V57" s="194">
        <f t="shared" si="49"/>
        <v>0</v>
      </c>
      <c r="W57" s="173">
        <f t="shared" ref="W57" si="147">W17</f>
        <v>0</v>
      </c>
      <c r="X57" s="194">
        <f t="shared" si="51"/>
        <v>0</v>
      </c>
      <c r="Y57" s="173">
        <f t="shared" ref="Y57:AA57" si="148">Y17</f>
        <v>0</v>
      </c>
      <c r="Z57" s="197">
        <f t="shared" si="53"/>
        <v>0</v>
      </c>
      <c r="AA57" s="173">
        <f t="shared" si="148"/>
        <v>0</v>
      </c>
      <c r="AB57" s="197">
        <f t="shared" si="54"/>
        <v>0</v>
      </c>
      <c r="AC57" s="173">
        <f t="shared" ref="AC57" si="149">AC17</f>
        <v>0</v>
      </c>
      <c r="AD57" s="197">
        <f t="shared" si="56"/>
        <v>0</v>
      </c>
      <c r="AE57" s="173">
        <f t="shared" ref="AE57" si="150">AE17</f>
        <v>0</v>
      </c>
      <c r="AF57" s="197">
        <f t="shared" si="58"/>
        <v>0</v>
      </c>
      <c r="AG57" s="173">
        <f t="shared" ref="AG57" si="151">AG17</f>
        <v>0</v>
      </c>
      <c r="AH57" s="197">
        <f t="shared" si="60"/>
        <v>0</v>
      </c>
      <c r="AI57" s="173">
        <f t="shared" ref="AI57" si="152">AI17</f>
        <v>0</v>
      </c>
      <c r="AJ57" s="197">
        <f t="shared" si="62"/>
        <v>0</v>
      </c>
      <c r="AL57" s="191">
        <f t="shared" si="39"/>
        <v>0</v>
      </c>
      <c r="AM57" s="192">
        <f t="shared" si="24"/>
        <v>0</v>
      </c>
      <c r="AN57" s="189">
        <f t="shared" si="25"/>
        <v>0</v>
      </c>
    </row>
    <row r="58" spans="1:40" x14ac:dyDescent="0.25">
      <c r="A58" s="170" t="str">
        <f t="shared" si="26"/>
        <v/>
      </c>
      <c r="B58" s="276" t="str">
        <f t="shared" si="26"/>
        <v/>
      </c>
      <c r="C58" s="276" t="str">
        <f t="shared" ref="C58:G58" si="153">IF(C18=0, "", C18)</f>
        <v/>
      </c>
      <c r="D58" s="276" t="str">
        <f t="shared" si="153"/>
        <v/>
      </c>
      <c r="E58" s="170" t="str">
        <f t="shared" si="153"/>
        <v/>
      </c>
      <c r="F58" s="170" t="str">
        <f t="shared" si="153"/>
        <v/>
      </c>
      <c r="G58" s="277" t="str">
        <f t="shared" si="153"/>
        <v/>
      </c>
      <c r="H58" s="281" t="str">
        <f t="shared" ref="H58:I58" si="154">IF(H18=0, "",H18)</f>
        <v/>
      </c>
      <c r="I58" s="281" t="str">
        <f t="shared" si="154"/>
        <v/>
      </c>
      <c r="J58" s="182">
        <f t="shared" si="28"/>
        <v>0</v>
      </c>
      <c r="K58" s="182">
        <f t="shared" si="28"/>
        <v>0</v>
      </c>
      <c r="L58" s="175">
        <f t="shared" si="42"/>
        <v>0</v>
      </c>
      <c r="M58" s="171">
        <f t="shared" si="29"/>
        <v>0</v>
      </c>
      <c r="N58" s="176">
        <f t="shared" si="43"/>
        <v>0</v>
      </c>
      <c r="O58" s="173">
        <f t="shared" si="30"/>
        <v>0</v>
      </c>
      <c r="P58" s="194">
        <f t="shared" si="44"/>
        <v>0</v>
      </c>
      <c r="Q58" s="173">
        <f t="shared" si="30"/>
        <v>0</v>
      </c>
      <c r="R58" s="194">
        <f t="shared" si="45"/>
        <v>0</v>
      </c>
      <c r="S58" s="173">
        <f t="shared" ref="S58" si="155">S18</f>
        <v>0</v>
      </c>
      <c r="T58" s="194">
        <f t="shared" si="47"/>
        <v>0</v>
      </c>
      <c r="U58" s="173">
        <f t="shared" ref="U58" si="156">U18</f>
        <v>0</v>
      </c>
      <c r="V58" s="194">
        <f t="shared" si="49"/>
        <v>0</v>
      </c>
      <c r="W58" s="173">
        <f t="shared" ref="W58" si="157">W18</f>
        <v>0</v>
      </c>
      <c r="X58" s="194">
        <f t="shared" si="51"/>
        <v>0</v>
      </c>
      <c r="Y58" s="173">
        <f t="shared" ref="Y58:AA58" si="158">Y18</f>
        <v>0</v>
      </c>
      <c r="Z58" s="197">
        <f t="shared" si="53"/>
        <v>0</v>
      </c>
      <c r="AA58" s="173">
        <f t="shared" si="158"/>
        <v>0</v>
      </c>
      <c r="AB58" s="197">
        <f t="shared" si="54"/>
        <v>0</v>
      </c>
      <c r="AC58" s="173">
        <f t="shared" ref="AC58" si="159">AC18</f>
        <v>0</v>
      </c>
      <c r="AD58" s="197">
        <f t="shared" si="56"/>
        <v>0</v>
      </c>
      <c r="AE58" s="173">
        <f t="shared" ref="AE58" si="160">AE18</f>
        <v>0</v>
      </c>
      <c r="AF58" s="197">
        <f t="shared" si="58"/>
        <v>0</v>
      </c>
      <c r="AG58" s="173">
        <f t="shared" ref="AG58" si="161">AG18</f>
        <v>0</v>
      </c>
      <c r="AH58" s="197">
        <f t="shared" si="60"/>
        <v>0</v>
      </c>
      <c r="AI58" s="318">
        <f t="shared" ref="AI58" si="162">AI18</f>
        <v>0</v>
      </c>
      <c r="AJ58" s="319">
        <f t="shared" si="62"/>
        <v>0</v>
      </c>
      <c r="AL58" s="191">
        <f t="shared" si="39"/>
        <v>0</v>
      </c>
      <c r="AM58" s="192">
        <f t="shared" si="24"/>
        <v>0</v>
      </c>
      <c r="AN58" s="189">
        <f t="shared" si="25"/>
        <v>0</v>
      </c>
    </row>
    <row r="59" spans="1:40" x14ac:dyDescent="0.25">
      <c r="A59" s="170" t="str">
        <f t="shared" si="26"/>
        <v/>
      </c>
      <c r="B59" s="276" t="str">
        <f t="shared" si="26"/>
        <v/>
      </c>
      <c r="C59" s="276" t="str">
        <f t="shared" ref="C59:G59" si="163">IF(C19=0, "", C19)</f>
        <v/>
      </c>
      <c r="D59" s="276" t="str">
        <f t="shared" si="163"/>
        <v/>
      </c>
      <c r="E59" s="170" t="str">
        <f t="shared" si="163"/>
        <v/>
      </c>
      <c r="F59" s="170" t="str">
        <f t="shared" si="163"/>
        <v/>
      </c>
      <c r="G59" s="277" t="str">
        <f t="shared" si="163"/>
        <v/>
      </c>
      <c r="H59" s="281" t="str">
        <f t="shared" ref="H59:I59" si="164">IF(H19=0, "",H19)</f>
        <v/>
      </c>
      <c r="I59" s="281" t="str">
        <f t="shared" si="164"/>
        <v/>
      </c>
      <c r="J59" s="182">
        <f t="shared" si="28"/>
        <v>0</v>
      </c>
      <c r="K59" s="182">
        <f t="shared" si="28"/>
        <v>0</v>
      </c>
      <c r="L59" s="175">
        <f t="shared" si="42"/>
        <v>0</v>
      </c>
      <c r="M59" s="171">
        <f t="shared" si="29"/>
        <v>0</v>
      </c>
      <c r="N59" s="176">
        <f t="shared" si="43"/>
        <v>0</v>
      </c>
      <c r="O59" s="173">
        <f t="shared" si="30"/>
        <v>0</v>
      </c>
      <c r="P59" s="194">
        <f t="shared" si="44"/>
        <v>0</v>
      </c>
      <c r="Q59" s="173">
        <f t="shared" si="30"/>
        <v>0</v>
      </c>
      <c r="R59" s="194">
        <f t="shared" si="45"/>
        <v>0</v>
      </c>
      <c r="S59" s="173">
        <f t="shared" ref="S59" si="165">S19</f>
        <v>0</v>
      </c>
      <c r="T59" s="194">
        <f t="shared" si="47"/>
        <v>0</v>
      </c>
      <c r="U59" s="173">
        <f t="shared" ref="U59" si="166">U19</f>
        <v>0</v>
      </c>
      <c r="V59" s="194">
        <f t="shared" si="49"/>
        <v>0</v>
      </c>
      <c r="W59" s="173">
        <f t="shared" ref="W59" si="167">W19</f>
        <v>0</v>
      </c>
      <c r="X59" s="194">
        <f t="shared" si="51"/>
        <v>0</v>
      </c>
      <c r="Y59" s="173">
        <f t="shared" ref="Y59:AA59" si="168">Y19</f>
        <v>0</v>
      </c>
      <c r="Z59" s="197">
        <f t="shared" si="53"/>
        <v>0</v>
      </c>
      <c r="AA59" s="173">
        <f t="shared" si="168"/>
        <v>0</v>
      </c>
      <c r="AB59" s="197">
        <f t="shared" si="54"/>
        <v>0</v>
      </c>
      <c r="AC59" s="173">
        <f t="shared" ref="AC59" si="169">AC19</f>
        <v>0</v>
      </c>
      <c r="AD59" s="197">
        <f t="shared" si="56"/>
        <v>0</v>
      </c>
      <c r="AE59" s="173">
        <f t="shared" ref="AE59" si="170">AE19</f>
        <v>0</v>
      </c>
      <c r="AF59" s="197">
        <f t="shared" si="58"/>
        <v>0</v>
      </c>
      <c r="AG59" s="173">
        <f t="shared" ref="AG59" si="171">AG19</f>
        <v>0</v>
      </c>
      <c r="AH59" s="197">
        <f t="shared" si="60"/>
        <v>0</v>
      </c>
      <c r="AI59" s="320">
        <f t="shared" ref="AI59" si="172">AI19</f>
        <v>0</v>
      </c>
      <c r="AJ59" s="321">
        <f t="shared" si="62"/>
        <v>0</v>
      </c>
      <c r="AL59" s="191">
        <f t="shared" si="39"/>
        <v>0</v>
      </c>
      <c r="AM59" s="192">
        <f t="shared" si="24"/>
        <v>0</v>
      </c>
      <c r="AN59" s="189">
        <f t="shared" si="25"/>
        <v>0</v>
      </c>
    </row>
    <row r="60" spans="1:40" x14ac:dyDescent="0.25">
      <c r="A60" s="170" t="str">
        <f t="shared" si="26"/>
        <v/>
      </c>
      <c r="B60" s="276" t="str">
        <f t="shared" si="26"/>
        <v/>
      </c>
      <c r="C60" s="276" t="str">
        <f t="shared" ref="C60:G60" si="173">IF(C20=0, "", C20)</f>
        <v/>
      </c>
      <c r="D60" s="276" t="str">
        <f t="shared" si="173"/>
        <v/>
      </c>
      <c r="E60" s="170" t="str">
        <f t="shared" si="173"/>
        <v/>
      </c>
      <c r="F60" s="170" t="str">
        <f t="shared" si="173"/>
        <v/>
      </c>
      <c r="G60" s="277" t="str">
        <f t="shared" si="173"/>
        <v/>
      </c>
      <c r="H60" s="281" t="str">
        <f t="shared" ref="H60:I60" si="174">IF(H20=0, "",H20)</f>
        <v/>
      </c>
      <c r="I60" s="281" t="str">
        <f t="shared" si="174"/>
        <v/>
      </c>
      <c r="J60" s="182">
        <f t="shared" si="28"/>
        <v>0</v>
      </c>
      <c r="K60" s="182">
        <f t="shared" si="28"/>
        <v>0</v>
      </c>
      <c r="L60" s="175">
        <f t="shared" si="42"/>
        <v>0</v>
      </c>
      <c r="M60" s="171">
        <f t="shared" si="29"/>
        <v>0</v>
      </c>
      <c r="N60" s="176">
        <f t="shared" si="43"/>
        <v>0</v>
      </c>
      <c r="O60" s="173">
        <f t="shared" si="30"/>
        <v>0</v>
      </c>
      <c r="P60" s="194">
        <f t="shared" si="44"/>
        <v>0</v>
      </c>
      <c r="Q60" s="173">
        <f t="shared" si="30"/>
        <v>0</v>
      </c>
      <c r="R60" s="194">
        <f t="shared" si="45"/>
        <v>0</v>
      </c>
      <c r="S60" s="173">
        <f t="shared" ref="S60" si="175">S20</f>
        <v>0</v>
      </c>
      <c r="T60" s="194">
        <f t="shared" si="47"/>
        <v>0</v>
      </c>
      <c r="U60" s="173">
        <f t="shared" ref="U60" si="176">U20</f>
        <v>0</v>
      </c>
      <c r="V60" s="194">
        <f t="shared" si="49"/>
        <v>0</v>
      </c>
      <c r="W60" s="173">
        <f t="shared" ref="W60" si="177">W20</f>
        <v>0</v>
      </c>
      <c r="X60" s="194">
        <f t="shared" si="51"/>
        <v>0</v>
      </c>
      <c r="Y60" s="173">
        <f t="shared" ref="Y60:AA60" si="178">Y20</f>
        <v>0</v>
      </c>
      <c r="Z60" s="197">
        <f t="shared" si="53"/>
        <v>0</v>
      </c>
      <c r="AA60" s="173">
        <f t="shared" si="178"/>
        <v>0</v>
      </c>
      <c r="AB60" s="197">
        <f t="shared" si="54"/>
        <v>0</v>
      </c>
      <c r="AC60" s="173">
        <f t="shared" ref="AC60" si="179">AC20</f>
        <v>0</v>
      </c>
      <c r="AD60" s="197">
        <f t="shared" si="56"/>
        <v>0</v>
      </c>
      <c r="AE60" s="173">
        <f t="shared" ref="AE60" si="180">AE20</f>
        <v>0</v>
      </c>
      <c r="AF60" s="197">
        <f t="shared" si="58"/>
        <v>0</v>
      </c>
      <c r="AG60" s="173">
        <f t="shared" ref="AG60" si="181">AG20</f>
        <v>0</v>
      </c>
      <c r="AH60" s="197">
        <f t="shared" si="60"/>
        <v>0</v>
      </c>
      <c r="AI60" s="177">
        <f t="shared" ref="AI60" si="182">AI20</f>
        <v>0</v>
      </c>
      <c r="AJ60" s="197">
        <f t="shared" si="62"/>
        <v>0</v>
      </c>
      <c r="AL60" s="191">
        <f t="shared" si="39"/>
        <v>0</v>
      </c>
      <c r="AM60" s="192">
        <f t="shared" si="24"/>
        <v>0</v>
      </c>
      <c r="AN60" s="189">
        <f t="shared" si="25"/>
        <v>0</v>
      </c>
    </row>
    <row r="61" spans="1:40" x14ac:dyDescent="0.25">
      <c r="A61" s="170" t="str">
        <f t="shared" si="26"/>
        <v/>
      </c>
      <c r="B61" s="276" t="str">
        <f t="shared" si="26"/>
        <v/>
      </c>
      <c r="C61" s="276" t="str">
        <f t="shared" ref="C61:G61" si="183">IF(C21=0, "", C21)</f>
        <v/>
      </c>
      <c r="D61" s="276" t="str">
        <f t="shared" si="183"/>
        <v/>
      </c>
      <c r="E61" s="170" t="str">
        <f t="shared" si="183"/>
        <v/>
      </c>
      <c r="F61" s="170" t="str">
        <f t="shared" si="183"/>
        <v/>
      </c>
      <c r="G61" s="277" t="str">
        <f t="shared" si="183"/>
        <v/>
      </c>
      <c r="H61" s="281" t="str">
        <f t="shared" ref="H61:I61" si="184">IF(H21=0, "",H21)</f>
        <v/>
      </c>
      <c r="I61" s="281" t="str">
        <f t="shared" si="184"/>
        <v/>
      </c>
      <c r="J61" s="182">
        <f t="shared" si="28"/>
        <v>0</v>
      </c>
      <c r="K61" s="182">
        <f t="shared" si="28"/>
        <v>0</v>
      </c>
      <c r="L61" s="175">
        <f t="shared" si="42"/>
        <v>0</v>
      </c>
      <c r="M61" s="171">
        <f t="shared" si="29"/>
        <v>0</v>
      </c>
      <c r="N61" s="176">
        <f t="shared" si="43"/>
        <v>0</v>
      </c>
      <c r="O61" s="173">
        <f t="shared" si="30"/>
        <v>0</v>
      </c>
      <c r="P61" s="194">
        <f t="shared" si="44"/>
        <v>0</v>
      </c>
      <c r="Q61" s="173">
        <f t="shared" si="30"/>
        <v>0</v>
      </c>
      <c r="R61" s="194">
        <f t="shared" si="45"/>
        <v>0</v>
      </c>
      <c r="S61" s="173">
        <f t="shared" ref="S61" si="185">S21</f>
        <v>0</v>
      </c>
      <c r="T61" s="194">
        <f t="shared" si="47"/>
        <v>0</v>
      </c>
      <c r="U61" s="173">
        <f t="shared" ref="U61" si="186">U21</f>
        <v>0</v>
      </c>
      <c r="V61" s="194">
        <f t="shared" si="49"/>
        <v>0</v>
      </c>
      <c r="W61" s="173">
        <f t="shared" ref="W61" si="187">W21</f>
        <v>0</v>
      </c>
      <c r="X61" s="194">
        <f t="shared" si="51"/>
        <v>0</v>
      </c>
      <c r="Y61" s="173">
        <f t="shared" ref="Y61:AA61" si="188">Y21</f>
        <v>0</v>
      </c>
      <c r="Z61" s="197">
        <f t="shared" si="53"/>
        <v>0</v>
      </c>
      <c r="AA61" s="173">
        <f t="shared" si="188"/>
        <v>0</v>
      </c>
      <c r="AB61" s="197">
        <f t="shared" si="54"/>
        <v>0</v>
      </c>
      <c r="AC61" s="173">
        <f t="shared" ref="AC61" si="189">AC21</f>
        <v>0</v>
      </c>
      <c r="AD61" s="197">
        <f t="shared" si="56"/>
        <v>0</v>
      </c>
      <c r="AE61" s="173">
        <f t="shared" ref="AE61" si="190">AE21</f>
        <v>0</v>
      </c>
      <c r="AF61" s="197">
        <f t="shared" si="58"/>
        <v>0</v>
      </c>
      <c r="AG61" s="173">
        <f t="shared" ref="AG61" si="191">AG21</f>
        <v>0</v>
      </c>
      <c r="AH61" s="197">
        <f t="shared" si="60"/>
        <v>0</v>
      </c>
      <c r="AI61" s="173">
        <f t="shared" ref="AI61" si="192">AI21</f>
        <v>0</v>
      </c>
      <c r="AJ61" s="197">
        <f t="shared" si="62"/>
        <v>0</v>
      </c>
      <c r="AL61" s="191">
        <f t="shared" si="39"/>
        <v>0</v>
      </c>
      <c r="AM61" s="192">
        <f t="shared" si="24"/>
        <v>0</v>
      </c>
      <c r="AN61" s="189">
        <f t="shared" si="25"/>
        <v>0</v>
      </c>
    </row>
    <row r="62" spans="1:40" x14ac:dyDescent="0.25">
      <c r="A62" s="170" t="str">
        <f t="shared" si="26"/>
        <v/>
      </c>
      <c r="B62" s="276" t="str">
        <f t="shared" si="26"/>
        <v/>
      </c>
      <c r="C62" s="276" t="str">
        <f t="shared" ref="C62:G62" si="193">IF(C22=0, "", C22)</f>
        <v/>
      </c>
      <c r="D62" s="276" t="str">
        <f t="shared" si="193"/>
        <v/>
      </c>
      <c r="E62" s="170" t="str">
        <f t="shared" si="193"/>
        <v/>
      </c>
      <c r="F62" s="170" t="str">
        <f t="shared" si="193"/>
        <v/>
      </c>
      <c r="G62" s="277" t="str">
        <f t="shared" si="193"/>
        <v/>
      </c>
      <c r="H62" s="281" t="str">
        <f t="shared" ref="H62:I62" si="194">IF(H22=0, "",H22)</f>
        <v/>
      </c>
      <c r="I62" s="281" t="str">
        <f t="shared" si="194"/>
        <v/>
      </c>
      <c r="J62" s="182">
        <f t="shared" si="28"/>
        <v>0</v>
      </c>
      <c r="K62" s="182">
        <f t="shared" si="28"/>
        <v>0</v>
      </c>
      <c r="L62" s="175">
        <f t="shared" si="42"/>
        <v>0</v>
      </c>
      <c r="M62" s="171">
        <f t="shared" si="29"/>
        <v>0</v>
      </c>
      <c r="N62" s="176">
        <f t="shared" si="43"/>
        <v>0</v>
      </c>
      <c r="O62" s="173">
        <f t="shared" si="30"/>
        <v>0</v>
      </c>
      <c r="P62" s="194">
        <f t="shared" si="44"/>
        <v>0</v>
      </c>
      <c r="Q62" s="173">
        <f t="shared" si="30"/>
        <v>0</v>
      </c>
      <c r="R62" s="194">
        <f t="shared" si="45"/>
        <v>0</v>
      </c>
      <c r="S62" s="173">
        <f t="shared" ref="S62" si="195">S22</f>
        <v>0</v>
      </c>
      <c r="T62" s="194">
        <f t="shared" si="47"/>
        <v>0</v>
      </c>
      <c r="U62" s="173">
        <f t="shared" ref="U62" si="196">U22</f>
        <v>0</v>
      </c>
      <c r="V62" s="194">
        <f t="shared" si="49"/>
        <v>0</v>
      </c>
      <c r="W62" s="173">
        <f t="shared" ref="W62" si="197">W22</f>
        <v>0</v>
      </c>
      <c r="X62" s="194">
        <f t="shared" si="51"/>
        <v>0</v>
      </c>
      <c r="Y62" s="173">
        <f t="shared" ref="Y62:AA62" si="198">Y22</f>
        <v>0</v>
      </c>
      <c r="Z62" s="197">
        <f t="shared" si="53"/>
        <v>0</v>
      </c>
      <c r="AA62" s="173">
        <f t="shared" si="198"/>
        <v>0</v>
      </c>
      <c r="AB62" s="197">
        <f t="shared" si="54"/>
        <v>0</v>
      </c>
      <c r="AC62" s="173">
        <f t="shared" ref="AC62" si="199">AC22</f>
        <v>0</v>
      </c>
      <c r="AD62" s="197">
        <f t="shared" si="56"/>
        <v>0</v>
      </c>
      <c r="AE62" s="173">
        <f t="shared" ref="AE62" si="200">AE22</f>
        <v>0</v>
      </c>
      <c r="AF62" s="197">
        <f t="shared" si="58"/>
        <v>0</v>
      </c>
      <c r="AG62" s="173">
        <f t="shared" ref="AG62" si="201">AG22</f>
        <v>0</v>
      </c>
      <c r="AH62" s="197">
        <f t="shared" si="60"/>
        <v>0</v>
      </c>
      <c r="AI62" s="173">
        <f t="shared" ref="AI62" si="202">AI22</f>
        <v>0</v>
      </c>
      <c r="AJ62" s="197">
        <f t="shared" si="62"/>
        <v>0</v>
      </c>
      <c r="AL62" s="191">
        <f t="shared" si="39"/>
        <v>0</v>
      </c>
      <c r="AM62" s="192">
        <f t="shared" si="24"/>
        <v>0</v>
      </c>
      <c r="AN62" s="189">
        <f t="shared" si="25"/>
        <v>0</v>
      </c>
    </row>
    <row r="63" spans="1:40" x14ac:dyDescent="0.25">
      <c r="A63" s="170" t="str">
        <f t="shared" si="26"/>
        <v/>
      </c>
      <c r="B63" s="276" t="str">
        <f t="shared" si="26"/>
        <v/>
      </c>
      <c r="C63" s="276" t="str">
        <f t="shared" ref="C63:G63" si="203">IF(C23=0, "", C23)</f>
        <v/>
      </c>
      <c r="D63" s="276" t="str">
        <f t="shared" si="203"/>
        <v/>
      </c>
      <c r="E63" s="170" t="str">
        <f t="shared" si="203"/>
        <v/>
      </c>
      <c r="F63" s="170" t="str">
        <f t="shared" si="203"/>
        <v/>
      </c>
      <c r="G63" s="277" t="str">
        <f t="shared" si="203"/>
        <v/>
      </c>
      <c r="H63" s="281" t="str">
        <f t="shared" ref="H63:I63" si="204">IF(H23=0, "",H23)</f>
        <v/>
      </c>
      <c r="I63" s="281" t="str">
        <f t="shared" si="204"/>
        <v/>
      </c>
      <c r="J63" s="182">
        <f t="shared" si="28"/>
        <v>0</v>
      </c>
      <c r="K63" s="182">
        <f t="shared" si="28"/>
        <v>0</v>
      </c>
      <c r="L63" s="175">
        <f t="shared" si="42"/>
        <v>0</v>
      </c>
      <c r="M63" s="171">
        <f t="shared" si="29"/>
        <v>0</v>
      </c>
      <c r="N63" s="176">
        <f t="shared" si="43"/>
        <v>0</v>
      </c>
      <c r="O63" s="173">
        <f t="shared" si="30"/>
        <v>0</v>
      </c>
      <c r="P63" s="194">
        <f t="shared" si="44"/>
        <v>0</v>
      </c>
      <c r="Q63" s="173">
        <f t="shared" si="30"/>
        <v>0</v>
      </c>
      <c r="R63" s="194">
        <f t="shared" si="45"/>
        <v>0</v>
      </c>
      <c r="S63" s="173">
        <f t="shared" ref="S63" si="205">S23</f>
        <v>0</v>
      </c>
      <c r="T63" s="194">
        <f t="shared" si="47"/>
        <v>0</v>
      </c>
      <c r="U63" s="173">
        <f t="shared" ref="U63" si="206">U23</f>
        <v>0</v>
      </c>
      <c r="V63" s="194">
        <f t="shared" si="49"/>
        <v>0</v>
      </c>
      <c r="W63" s="173">
        <f t="shared" ref="W63" si="207">W23</f>
        <v>0</v>
      </c>
      <c r="X63" s="194">
        <f t="shared" si="51"/>
        <v>0</v>
      </c>
      <c r="Y63" s="173">
        <f t="shared" ref="Y63:AA63" si="208">Y23</f>
        <v>0</v>
      </c>
      <c r="Z63" s="197">
        <f t="shared" si="53"/>
        <v>0</v>
      </c>
      <c r="AA63" s="173">
        <f t="shared" si="208"/>
        <v>0</v>
      </c>
      <c r="AB63" s="197">
        <f t="shared" si="54"/>
        <v>0</v>
      </c>
      <c r="AC63" s="173">
        <f t="shared" ref="AC63" si="209">AC23</f>
        <v>0</v>
      </c>
      <c r="AD63" s="197">
        <f t="shared" si="56"/>
        <v>0</v>
      </c>
      <c r="AE63" s="173">
        <f t="shared" ref="AE63" si="210">AE23</f>
        <v>0</v>
      </c>
      <c r="AF63" s="197">
        <f t="shared" si="58"/>
        <v>0</v>
      </c>
      <c r="AG63" s="173">
        <f t="shared" ref="AG63" si="211">AG23</f>
        <v>0</v>
      </c>
      <c r="AH63" s="197">
        <f t="shared" si="60"/>
        <v>0</v>
      </c>
      <c r="AI63" s="173">
        <f t="shared" ref="AI63" si="212">AI23</f>
        <v>0</v>
      </c>
      <c r="AJ63" s="197">
        <f t="shared" si="62"/>
        <v>0</v>
      </c>
      <c r="AL63" s="191">
        <f t="shared" si="39"/>
        <v>0</v>
      </c>
      <c r="AM63" s="192">
        <f t="shared" si="24"/>
        <v>0</v>
      </c>
      <c r="AN63" s="189">
        <f t="shared" si="25"/>
        <v>0</v>
      </c>
    </row>
    <row r="64" spans="1:40" x14ac:dyDescent="0.25">
      <c r="A64" s="170" t="str">
        <f t="shared" si="26"/>
        <v/>
      </c>
      <c r="B64" s="276" t="str">
        <f t="shared" si="26"/>
        <v/>
      </c>
      <c r="C64" s="276" t="str">
        <f t="shared" ref="C64:G64" si="213">IF(C24=0, "", C24)</f>
        <v/>
      </c>
      <c r="D64" s="276" t="str">
        <f t="shared" si="213"/>
        <v/>
      </c>
      <c r="E64" s="170" t="str">
        <f t="shared" si="213"/>
        <v/>
      </c>
      <c r="F64" s="170" t="str">
        <f t="shared" si="213"/>
        <v/>
      </c>
      <c r="G64" s="277" t="str">
        <f t="shared" si="213"/>
        <v/>
      </c>
      <c r="H64" s="281" t="str">
        <f t="shared" ref="H64:I64" si="214">IF(H24=0, "",H24)</f>
        <v/>
      </c>
      <c r="I64" s="281" t="str">
        <f t="shared" si="214"/>
        <v/>
      </c>
      <c r="J64" s="182">
        <f t="shared" si="28"/>
        <v>0</v>
      </c>
      <c r="K64" s="182">
        <f t="shared" si="28"/>
        <v>0</v>
      </c>
      <c r="L64" s="175">
        <f t="shared" si="42"/>
        <v>0</v>
      </c>
      <c r="M64" s="171">
        <f t="shared" si="29"/>
        <v>0</v>
      </c>
      <c r="N64" s="176">
        <f t="shared" si="43"/>
        <v>0</v>
      </c>
      <c r="O64" s="173">
        <f t="shared" si="30"/>
        <v>0</v>
      </c>
      <c r="P64" s="194">
        <f t="shared" si="44"/>
        <v>0</v>
      </c>
      <c r="Q64" s="173">
        <f t="shared" si="30"/>
        <v>0</v>
      </c>
      <c r="R64" s="194">
        <f t="shared" si="45"/>
        <v>0</v>
      </c>
      <c r="S64" s="173">
        <f t="shared" ref="S64" si="215">S24</f>
        <v>0</v>
      </c>
      <c r="T64" s="194">
        <f t="shared" si="47"/>
        <v>0</v>
      </c>
      <c r="U64" s="173">
        <f t="shared" ref="U64" si="216">U24</f>
        <v>0</v>
      </c>
      <c r="V64" s="194">
        <f t="shared" si="49"/>
        <v>0</v>
      </c>
      <c r="W64" s="173">
        <f t="shared" ref="W64" si="217">W24</f>
        <v>0</v>
      </c>
      <c r="X64" s="194">
        <f t="shared" si="51"/>
        <v>0</v>
      </c>
      <c r="Y64" s="173">
        <f t="shared" ref="Y64:AA64" si="218">Y24</f>
        <v>0</v>
      </c>
      <c r="Z64" s="197">
        <f t="shared" si="53"/>
        <v>0</v>
      </c>
      <c r="AA64" s="173">
        <f t="shared" si="218"/>
        <v>0</v>
      </c>
      <c r="AB64" s="197">
        <f t="shared" si="54"/>
        <v>0</v>
      </c>
      <c r="AC64" s="173">
        <f t="shared" ref="AC64" si="219">AC24</f>
        <v>0</v>
      </c>
      <c r="AD64" s="197">
        <f t="shared" si="56"/>
        <v>0</v>
      </c>
      <c r="AE64" s="173">
        <f t="shared" ref="AE64" si="220">AE24</f>
        <v>0</v>
      </c>
      <c r="AF64" s="197">
        <f t="shared" si="58"/>
        <v>0</v>
      </c>
      <c r="AG64" s="173">
        <f t="shared" ref="AG64" si="221">AG24</f>
        <v>0</v>
      </c>
      <c r="AH64" s="197">
        <f t="shared" si="60"/>
        <v>0</v>
      </c>
      <c r="AI64" s="173">
        <f t="shared" ref="AI64" si="222">AI24</f>
        <v>0</v>
      </c>
      <c r="AJ64" s="197">
        <f t="shared" si="62"/>
        <v>0</v>
      </c>
      <c r="AL64" s="191">
        <f t="shared" si="39"/>
        <v>0</v>
      </c>
      <c r="AM64" s="192">
        <f t="shared" si="24"/>
        <v>0</v>
      </c>
      <c r="AN64" s="189">
        <f t="shared" si="25"/>
        <v>0</v>
      </c>
    </row>
    <row r="65" spans="1:40" x14ac:dyDescent="0.25">
      <c r="A65" s="170" t="str">
        <f t="shared" si="26"/>
        <v/>
      </c>
      <c r="B65" s="276" t="str">
        <f t="shared" si="26"/>
        <v/>
      </c>
      <c r="C65" s="276" t="str">
        <f t="shared" ref="C65:G65" si="223">IF(C25=0, "", C25)</f>
        <v/>
      </c>
      <c r="D65" s="276" t="str">
        <f t="shared" si="223"/>
        <v/>
      </c>
      <c r="E65" s="170" t="str">
        <f t="shared" si="223"/>
        <v/>
      </c>
      <c r="F65" s="170" t="str">
        <f t="shared" si="223"/>
        <v/>
      </c>
      <c r="G65" s="277" t="str">
        <f t="shared" si="223"/>
        <v/>
      </c>
      <c r="H65" s="281" t="str">
        <f t="shared" ref="H65:I65" si="224">IF(H25=0, "",H25)</f>
        <v/>
      </c>
      <c r="I65" s="281" t="str">
        <f t="shared" si="224"/>
        <v/>
      </c>
      <c r="J65" s="182">
        <f t="shared" si="28"/>
        <v>0</v>
      </c>
      <c r="K65" s="182">
        <f t="shared" si="28"/>
        <v>0</v>
      </c>
      <c r="L65" s="175">
        <f t="shared" si="42"/>
        <v>0</v>
      </c>
      <c r="M65" s="171">
        <f t="shared" si="29"/>
        <v>0</v>
      </c>
      <c r="N65" s="176">
        <f t="shared" si="43"/>
        <v>0</v>
      </c>
      <c r="O65" s="173">
        <f t="shared" si="30"/>
        <v>0</v>
      </c>
      <c r="P65" s="194">
        <f t="shared" si="44"/>
        <v>0</v>
      </c>
      <c r="Q65" s="173">
        <f t="shared" si="30"/>
        <v>0</v>
      </c>
      <c r="R65" s="194">
        <f t="shared" si="45"/>
        <v>0</v>
      </c>
      <c r="S65" s="173">
        <f t="shared" ref="S65" si="225">S25</f>
        <v>0</v>
      </c>
      <c r="T65" s="194">
        <f t="shared" si="47"/>
        <v>0</v>
      </c>
      <c r="U65" s="173">
        <f t="shared" ref="U65" si="226">U25</f>
        <v>0</v>
      </c>
      <c r="V65" s="194">
        <f t="shared" si="49"/>
        <v>0</v>
      </c>
      <c r="W65" s="173">
        <f t="shared" ref="W65" si="227">W25</f>
        <v>0</v>
      </c>
      <c r="X65" s="194">
        <f t="shared" si="51"/>
        <v>0</v>
      </c>
      <c r="Y65" s="173">
        <f t="shared" ref="Y65:AA65" si="228">Y25</f>
        <v>0</v>
      </c>
      <c r="Z65" s="197">
        <f t="shared" si="53"/>
        <v>0</v>
      </c>
      <c r="AA65" s="173">
        <f t="shared" si="228"/>
        <v>0</v>
      </c>
      <c r="AB65" s="197">
        <f t="shared" si="54"/>
        <v>0</v>
      </c>
      <c r="AC65" s="173">
        <f t="shared" ref="AC65" si="229">AC25</f>
        <v>0</v>
      </c>
      <c r="AD65" s="197">
        <f t="shared" si="56"/>
        <v>0</v>
      </c>
      <c r="AE65" s="173">
        <f t="shared" ref="AE65" si="230">AE25</f>
        <v>0</v>
      </c>
      <c r="AF65" s="197">
        <f t="shared" si="58"/>
        <v>0</v>
      </c>
      <c r="AG65" s="173">
        <f t="shared" ref="AG65" si="231">AG25</f>
        <v>0</v>
      </c>
      <c r="AH65" s="197">
        <f t="shared" si="60"/>
        <v>0</v>
      </c>
      <c r="AI65" s="173">
        <f t="shared" ref="AI65" si="232">AI25</f>
        <v>0</v>
      </c>
      <c r="AJ65" s="197">
        <f t="shared" si="62"/>
        <v>0</v>
      </c>
      <c r="AL65" s="191">
        <f t="shared" si="39"/>
        <v>0</v>
      </c>
      <c r="AM65" s="192">
        <f t="shared" si="24"/>
        <v>0</v>
      </c>
      <c r="AN65" s="189">
        <f t="shared" si="25"/>
        <v>0</v>
      </c>
    </row>
    <row r="66" spans="1:40" x14ac:dyDescent="0.25">
      <c r="A66" s="170" t="str">
        <f t="shared" si="26"/>
        <v/>
      </c>
      <c r="B66" s="276" t="str">
        <f t="shared" si="26"/>
        <v/>
      </c>
      <c r="C66" s="276" t="str">
        <f t="shared" ref="C66:G66" si="233">IF(C26=0, "", C26)</f>
        <v/>
      </c>
      <c r="D66" s="276" t="str">
        <f t="shared" si="233"/>
        <v/>
      </c>
      <c r="E66" s="170" t="str">
        <f t="shared" si="233"/>
        <v/>
      </c>
      <c r="F66" s="170" t="str">
        <f t="shared" si="233"/>
        <v/>
      </c>
      <c r="G66" s="277" t="str">
        <f t="shared" si="233"/>
        <v/>
      </c>
      <c r="H66" s="281" t="str">
        <f t="shared" ref="H66:I66" si="234">IF(H26=0, "",H26)</f>
        <v/>
      </c>
      <c r="I66" s="281" t="str">
        <f t="shared" si="234"/>
        <v/>
      </c>
      <c r="J66" s="182">
        <f t="shared" si="28"/>
        <v>0</v>
      </c>
      <c r="K66" s="182">
        <f t="shared" si="28"/>
        <v>0</v>
      </c>
      <c r="L66" s="175">
        <f t="shared" si="42"/>
        <v>0</v>
      </c>
      <c r="M66" s="171">
        <f t="shared" si="29"/>
        <v>0</v>
      </c>
      <c r="N66" s="176">
        <f t="shared" si="43"/>
        <v>0</v>
      </c>
      <c r="O66" s="173">
        <f t="shared" si="30"/>
        <v>0</v>
      </c>
      <c r="P66" s="194">
        <f t="shared" si="44"/>
        <v>0</v>
      </c>
      <c r="Q66" s="173">
        <f t="shared" si="30"/>
        <v>0</v>
      </c>
      <c r="R66" s="194">
        <f t="shared" si="45"/>
        <v>0</v>
      </c>
      <c r="S66" s="173">
        <f t="shared" ref="S66" si="235">S26</f>
        <v>0</v>
      </c>
      <c r="T66" s="194">
        <f t="shared" si="47"/>
        <v>0</v>
      </c>
      <c r="U66" s="173">
        <f t="shared" ref="U66" si="236">U26</f>
        <v>0</v>
      </c>
      <c r="V66" s="194">
        <f t="shared" si="49"/>
        <v>0</v>
      </c>
      <c r="W66" s="173">
        <f t="shared" ref="W66" si="237">W26</f>
        <v>0</v>
      </c>
      <c r="X66" s="194">
        <f t="shared" si="51"/>
        <v>0</v>
      </c>
      <c r="Y66" s="173">
        <f t="shared" ref="Y66:AA66" si="238">Y26</f>
        <v>0</v>
      </c>
      <c r="Z66" s="197">
        <f t="shared" si="53"/>
        <v>0</v>
      </c>
      <c r="AA66" s="173">
        <f t="shared" si="238"/>
        <v>0</v>
      </c>
      <c r="AB66" s="197">
        <f t="shared" si="54"/>
        <v>0</v>
      </c>
      <c r="AC66" s="173">
        <f t="shared" ref="AC66" si="239">AC26</f>
        <v>0</v>
      </c>
      <c r="AD66" s="197">
        <f t="shared" si="56"/>
        <v>0</v>
      </c>
      <c r="AE66" s="173">
        <f t="shared" ref="AE66" si="240">AE26</f>
        <v>0</v>
      </c>
      <c r="AF66" s="197">
        <f t="shared" si="58"/>
        <v>0</v>
      </c>
      <c r="AG66" s="173">
        <f t="shared" ref="AG66" si="241">AG26</f>
        <v>0</v>
      </c>
      <c r="AH66" s="197">
        <f t="shared" si="60"/>
        <v>0</v>
      </c>
      <c r="AI66" s="173">
        <f t="shared" ref="AI66" si="242">AI26</f>
        <v>0</v>
      </c>
      <c r="AJ66" s="197">
        <f t="shared" si="62"/>
        <v>0</v>
      </c>
      <c r="AL66" s="191">
        <f t="shared" si="39"/>
        <v>0</v>
      </c>
      <c r="AM66" s="192">
        <f t="shared" si="24"/>
        <v>0</v>
      </c>
      <c r="AN66" s="189">
        <f t="shared" si="25"/>
        <v>0</v>
      </c>
    </row>
    <row r="67" spans="1:40" x14ac:dyDescent="0.25">
      <c r="A67" s="170" t="str">
        <f t="shared" si="26"/>
        <v/>
      </c>
      <c r="B67" s="276" t="str">
        <f t="shared" si="26"/>
        <v/>
      </c>
      <c r="C67" s="276" t="str">
        <f t="shared" ref="C67:G67" si="243">IF(C27=0, "", C27)</f>
        <v/>
      </c>
      <c r="D67" s="276" t="str">
        <f t="shared" si="243"/>
        <v/>
      </c>
      <c r="E67" s="170" t="str">
        <f t="shared" si="243"/>
        <v/>
      </c>
      <c r="F67" s="170" t="str">
        <f t="shared" si="243"/>
        <v/>
      </c>
      <c r="G67" s="277" t="str">
        <f t="shared" si="243"/>
        <v/>
      </c>
      <c r="H67" s="281" t="str">
        <f t="shared" ref="H67:I67" si="244">IF(H27=0, "",H27)</f>
        <v/>
      </c>
      <c r="I67" s="281" t="str">
        <f t="shared" si="244"/>
        <v/>
      </c>
      <c r="J67" s="182">
        <f t="shared" si="28"/>
        <v>0</v>
      </c>
      <c r="K67" s="182">
        <f t="shared" si="28"/>
        <v>0</v>
      </c>
      <c r="L67" s="175">
        <f t="shared" si="42"/>
        <v>0</v>
      </c>
      <c r="M67" s="171">
        <f t="shared" si="29"/>
        <v>0</v>
      </c>
      <c r="N67" s="176">
        <f t="shared" si="43"/>
        <v>0</v>
      </c>
      <c r="O67" s="173">
        <f t="shared" si="30"/>
        <v>0</v>
      </c>
      <c r="P67" s="194">
        <f t="shared" si="44"/>
        <v>0</v>
      </c>
      <c r="Q67" s="173">
        <f t="shared" si="30"/>
        <v>0</v>
      </c>
      <c r="R67" s="194">
        <f t="shared" si="45"/>
        <v>0</v>
      </c>
      <c r="S67" s="173">
        <f t="shared" ref="S67" si="245">S27</f>
        <v>0</v>
      </c>
      <c r="T67" s="194">
        <f t="shared" si="47"/>
        <v>0</v>
      </c>
      <c r="U67" s="173">
        <f t="shared" ref="U67" si="246">U27</f>
        <v>0</v>
      </c>
      <c r="V67" s="194">
        <f t="shared" si="49"/>
        <v>0</v>
      </c>
      <c r="W67" s="173">
        <f t="shared" ref="W67" si="247">W27</f>
        <v>0</v>
      </c>
      <c r="X67" s="194">
        <f t="shared" si="51"/>
        <v>0</v>
      </c>
      <c r="Y67" s="173">
        <f t="shared" ref="Y67:AA67" si="248">Y27</f>
        <v>0</v>
      </c>
      <c r="Z67" s="197">
        <f t="shared" si="53"/>
        <v>0</v>
      </c>
      <c r="AA67" s="173">
        <f t="shared" si="248"/>
        <v>0</v>
      </c>
      <c r="AB67" s="197">
        <f t="shared" si="54"/>
        <v>0</v>
      </c>
      <c r="AC67" s="173">
        <f t="shared" ref="AC67" si="249">AC27</f>
        <v>0</v>
      </c>
      <c r="AD67" s="197">
        <f t="shared" si="56"/>
        <v>0</v>
      </c>
      <c r="AE67" s="173">
        <f t="shared" ref="AE67" si="250">AE27</f>
        <v>0</v>
      </c>
      <c r="AF67" s="197">
        <f t="shared" si="58"/>
        <v>0</v>
      </c>
      <c r="AG67" s="173">
        <f t="shared" ref="AG67" si="251">AG27</f>
        <v>0</v>
      </c>
      <c r="AH67" s="197">
        <f t="shared" si="60"/>
        <v>0</v>
      </c>
      <c r="AI67" s="173">
        <f t="shared" ref="AI67" si="252">AI27</f>
        <v>0</v>
      </c>
      <c r="AJ67" s="197">
        <f t="shared" si="62"/>
        <v>0</v>
      </c>
      <c r="AL67" s="191">
        <f t="shared" si="39"/>
        <v>0</v>
      </c>
      <c r="AM67" s="192">
        <f t="shared" si="24"/>
        <v>0</v>
      </c>
      <c r="AN67" s="189">
        <f t="shared" si="25"/>
        <v>0</v>
      </c>
    </row>
    <row r="68" spans="1:40" x14ac:dyDescent="0.25">
      <c r="A68" s="170" t="str">
        <f t="shared" si="26"/>
        <v/>
      </c>
      <c r="B68" s="276" t="str">
        <f t="shared" si="26"/>
        <v/>
      </c>
      <c r="C68" s="276" t="str">
        <f t="shared" ref="C68:G68" si="253">IF(C28=0, "", C28)</f>
        <v/>
      </c>
      <c r="D68" s="276" t="str">
        <f t="shared" si="253"/>
        <v/>
      </c>
      <c r="E68" s="170" t="str">
        <f t="shared" si="253"/>
        <v/>
      </c>
      <c r="F68" s="170" t="str">
        <f t="shared" si="253"/>
        <v/>
      </c>
      <c r="G68" s="277" t="str">
        <f t="shared" si="253"/>
        <v/>
      </c>
      <c r="H68" s="281" t="str">
        <f t="shared" ref="H68:I68" si="254">IF(H28=0, "",H28)</f>
        <v/>
      </c>
      <c r="I68" s="281" t="str">
        <f t="shared" si="254"/>
        <v/>
      </c>
      <c r="J68" s="182">
        <f t="shared" si="28"/>
        <v>0</v>
      </c>
      <c r="K68" s="182">
        <f t="shared" si="28"/>
        <v>0</v>
      </c>
      <c r="L68" s="175">
        <f t="shared" si="42"/>
        <v>0</v>
      </c>
      <c r="M68" s="171">
        <f t="shared" si="29"/>
        <v>0</v>
      </c>
      <c r="N68" s="176">
        <f t="shared" si="43"/>
        <v>0</v>
      </c>
      <c r="O68" s="173">
        <f t="shared" si="30"/>
        <v>0</v>
      </c>
      <c r="P68" s="194">
        <f t="shared" si="44"/>
        <v>0</v>
      </c>
      <c r="Q68" s="173">
        <f t="shared" si="30"/>
        <v>0</v>
      </c>
      <c r="R68" s="194">
        <f t="shared" si="45"/>
        <v>0</v>
      </c>
      <c r="S68" s="173">
        <f t="shared" ref="S68" si="255">S28</f>
        <v>0</v>
      </c>
      <c r="T68" s="194">
        <f t="shared" si="47"/>
        <v>0</v>
      </c>
      <c r="U68" s="173">
        <f t="shared" ref="U68" si="256">U28</f>
        <v>0</v>
      </c>
      <c r="V68" s="194">
        <f t="shared" si="49"/>
        <v>0</v>
      </c>
      <c r="W68" s="173">
        <f t="shared" ref="W68" si="257">W28</f>
        <v>0</v>
      </c>
      <c r="X68" s="194">
        <f t="shared" si="51"/>
        <v>0</v>
      </c>
      <c r="Y68" s="173">
        <f t="shared" ref="Y68:AA68" si="258">Y28</f>
        <v>0</v>
      </c>
      <c r="Z68" s="197">
        <f t="shared" si="53"/>
        <v>0</v>
      </c>
      <c r="AA68" s="173">
        <f t="shared" si="258"/>
        <v>0</v>
      </c>
      <c r="AB68" s="197">
        <f t="shared" si="54"/>
        <v>0</v>
      </c>
      <c r="AC68" s="173">
        <f t="shared" ref="AC68" si="259">AC28</f>
        <v>0</v>
      </c>
      <c r="AD68" s="197">
        <f t="shared" si="56"/>
        <v>0</v>
      </c>
      <c r="AE68" s="173">
        <f t="shared" ref="AE68" si="260">AE28</f>
        <v>0</v>
      </c>
      <c r="AF68" s="197">
        <f t="shared" si="58"/>
        <v>0</v>
      </c>
      <c r="AG68" s="173">
        <f t="shared" ref="AG68" si="261">AG28</f>
        <v>0</v>
      </c>
      <c r="AH68" s="197">
        <f t="shared" si="60"/>
        <v>0</v>
      </c>
      <c r="AI68" s="173">
        <f t="shared" ref="AI68" si="262">AI28</f>
        <v>0</v>
      </c>
      <c r="AJ68" s="197">
        <f t="shared" si="62"/>
        <v>0</v>
      </c>
      <c r="AL68" s="191">
        <f t="shared" si="39"/>
        <v>0</v>
      </c>
      <c r="AM68" s="192">
        <f t="shared" si="24"/>
        <v>0</v>
      </c>
      <c r="AN68" s="189">
        <f t="shared" si="25"/>
        <v>0</v>
      </c>
    </row>
    <row r="69" spans="1:40" x14ac:dyDescent="0.25">
      <c r="A69" s="170" t="str">
        <f t="shared" si="26"/>
        <v/>
      </c>
      <c r="B69" s="276" t="str">
        <f t="shared" si="26"/>
        <v/>
      </c>
      <c r="C69" s="276" t="str">
        <f t="shared" ref="C69:G69" si="263">IF(C29=0, "", C29)</f>
        <v/>
      </c>
      <c r="D69" s="276" t="str">
        <f t="shared" si="263"/>
        <v/>
      </c>
      <c r="E69" s="170" t="str">
        <f t="shared" si="263"/>
        <v/>
      </c>
      <c r="F69" s="170" t="str">
        <f t="shared" si="263"/>
        <v/>
      </c>
      <c r="G69" s="277" t="str">
        <f t="shared" si="263"/>
        <v/>
      </c>
      <c r="H69" s="281" t="str">
        <f t="shared" ref="H69:I69" si="264">IF(H29=0, "",H29)</f>
        <v/>
      </c>
      <c r="I69" s="281" t="str">
        <f t="shared" si="264"/>
        <v/>
      </c>
      <c r="J69" s="182">
        <f t="shared" si="28"/>
        <v>0</v>
      </c>
      <c r="K69" s="182">
        <f t="shared" si="28"/>
        <v>0</v>
      </c>
      <c r="L69" s="175">
        <f t="shared" si="42"/>
        <v>0</v>
      </c>
      <c r="M69" s="171">
        <f t="shared" si="29"/>
        <v>0</v>
      </c>
      <c r="N69" s="176">
        <f t="shared" si="43"/>
        <v>0</v>
      </c>
      <c r="O69" s="173">
        <f t="shared" si="30"/>
        <v>0</v>
      </c>
      <c r="P69" s="194">
        <f t="shared" si="44"/>
        <v>0</v>
      </c>
      <c r="Q69" s="173">
        <f t="shared" si="30"/>
        <v>0</v>
      </c>
      <c r="R69" s="194">
        <f t="shared" si="45"/>
        <v>0</v>
      </c>
      <c r="S69" s="173">
        <f t="shared" ref="S69" si="265">S29</f>
        <v>0</v>
      </c>
      <c r="T69" s="194">
        <f t="shared" si="47"/>
        <v>0</v>
      </c>
      <c r="U69" s="173">
        <f t="shared" ref="U69" si="266">U29</f>
        <v>0</v>
      </c>
      <c r="V69" s="194">
        <f t="shared" si="49"/>
        <v>0</v>
      </c>
      <c r="W69" s="173">
        <f t="shared" ref="W69" si="267">W29</f>
        <v>0</v>
      </c>
      <c r="X69" s="194">
        <f t="shared" si="51"/>
        <v>0</v>
      </c>
      <c r="Y69" s="173">
        <f t="shared" ref="Y69:AA69" si="268">Y29</f>
        <v>0</v>
      </c>
      <c r="Z69" s="197">
        <f t="shared" si="53"/>
        <v>0</v>
      </c>
      <c r="AA69" s="173">
        <f t="shared" si="268"/>
        <v>0</v>
      </c>
      <c r="AB69" s="197">
        <f t="shared" si="54"/>
        <v>0</v>
      </c>
      <c r="AC69" s="173">
        <f t="shared" ref="AC69" si="269">AC29</f>
        <v>0</v>
      </c>
      <c r="AD69" s="197">
        <f t="shared" si="56"/>
        <v>0</v>
      </c>
      <c r="AE69" s="173">
        <f t="shared" ref="AE69" si="270">AE29</f>
        <v>0</v>
      </c>
      <c r="AF69" s="197">
        <f t="shared" si="58"/>
        <v>0</v>
      </c>
      <c r="AG69" s="173">
        <f t="shared" ref="AG69" si="271">AG29</f>
        <v>0</v>
      </c>
      <c r="AH69" s="197">
        <f t="shared" si="60"/>
        <v>0</v>
      </c>
      <c r="AI69" s="173">
        <f t="shared" ref="AI69" si="272">AI29</f>
        <v>0</v>
      </c>
      <c r="AJ69" s="197">
        <f t="shared" si="62"/>
        <v>0</v>
      </c>
      <c r="AL69" s="191">
        <f t="shared" si="39"/>
        <v>0</v>
      </c>
      <c r="AM69" s="192">
        <f t="shared" si="24"/>
        <v>0</v>
      </c>
      <c r="AN69" s="189">
        <f t="shared" si="25"/>
        <v>0</v>
      </c>
    </row>
    <row r="70" spans="1:40" x14ac:dyDescent="0.25">
      <c r="A70" s="170" t="str">
        <f t="shared" si="26"/>
        <v/>
      </c>
      <c r="B70" s="276" t="str">
        <f t="shared" si="26"/>
        <v/>
      </c>
      <c r="C70" s="276" t="str">
        <f t="shared" ref="C70:G70" si="273">IF(C30=0, "", C30)</f>
        <v/>
      </c>
      <c r="D70" s="276" t="str">
        <f t="shared" si="273"/>
        <v/>
      </c>
      <c r="E70" s="170" t="str">
        <f t="shared" si="273"/>
        <v/>
      </c>
      <c r="F70" s="170" t="str">
        <f t="shared" si="273"/>
        <v/>
      </c>
      <c r="G70" s="277" t="str">
        <f t="shared" si="273"/>
        <v/>
      </c>
      <c r="H70" s="281" t="str">
        <f t="shared" ref="H70:I70" si="274">IF(H30=0, "",H30)</f>
        <v/>
      </c>
      <c r="I70" s="281" t="str">
        <f t="shared" si="274"/>
        <v/>
      </c>
      <c r="J70" s="182">
        <f t="shared" si="28"/>
        <v>0</v>
      </c>
      <c r="K70" s="182">
        <f t="shared" si="28"/>
        <v>0</v>
      </c>
      <c r="L70" s="175">
        <f t="shared" si="42"/>
        <v>0</v>
      </c>
      <c r="M70" s="171">
        <f t="shared" si="29"/>
        <v>0</v>
      </c>
      <c r="N70" s="176">
        <f t="shared" si="43"/>
        <v>0</v>
      </c>
      <c r="O70" s="173">
        <f t="shared" si="30"/>
        <v>0</v>
      </c>
      <c r="P70" s="194">
        <f t="shared" si="44"/>
        <v>0</v>
      </c>
      <c r="Q70" s="173">
        <f t="shared" si="30"/>
        <v>0</v>
      </c>
      <c r="R70" s="194">
        <f t="shared" si="45"/>
        <v>0</v>
      </c>
      <c r="S70" s="173">
        <f t="shared" ref="S70" si="275">S30</f>
        <v>0</v>
      </c>
      <c r="T70" s="194">
        <f t="shared" si="47"/>
        <v>0</v>
      </c>
      <c r="U70" s="173">
        <f t="shared" ref="U70" si="276">U30</f>
        <v>0</v>
      </c>
      <c r="V70" s="194">
        <f t="shared" si="49"/>
        <v>0</v>
      </c>
      <c r="W70" s="173">
        <f t="shared" ref="W70" si="277">W30</f>
        <v>0</v>
      </c>
      <c r="X70" s="194">
        <f t="shared" si="51"/>
        <v>0</v>
      </c>
      <c r="Y70" s="173">
        <f t="shared" ref="Y70:AA70" si="278">Y30</f>
        <v>0</v>
      </c>
      <c r="Z70" s="197">
        <f t="shared" si="53"/>
        <v>0</v>
      </c>
      <c r="AA70" s="173">
        <f t="shared" si="278"/>
        <v>0</v>
      </c>
      <c r="AB70" s="197">
        <f t="shared" si="54"/>
        <v>0</v>
      </c>
      <c r="AC70" s="173">
        <f t="shared" ref="AC70" si="279">AC30</f>
        <v>0</v>
      </c>
      <c r="AD70" s="197">
        <f t="shared" si="56"/>
        <v>0</v>
      </c>
      <c r="AE70" s="173">
        <f t="shared" ref="AE70" si="280">AE30</f>
        <v>0</v>
      </c>
      <c r="AF70" s="197">
        <f t="shared" si="58"/>
        <v>0</v>
      </c>
      <c r="AG70" s="173">
        <f t="shared" ref="AG70" si="281">AG30</f>
        <v>0</v>
      </c>
      <c r="AH70" s="197">
        <f t="shared" si="60"/>
        <v>0</v>
      </c>
      <c r="AI70" s="173">
        <f t="shared" ref="AI70" si="282">AI30</f>
        <v>0</v>
      </c>
      <c r="AJ70" s="197">
        <f t="shared" si="62"/>
        <v>0</v>
      </c>
      <c r="AL70" s="191">
        <f t="shared" si="39"/>
        <v>0</v>
      </c>
      <c r="AM70" s="192">
        <f t="shared" si="24"/>
        <v>0</v>
      </c>
      <c r="AN70" s="189">
        <f t="shared" si="25"/>
        <v>0</v>
      </c>
    </row>
    <row r="71" spans="1:40" x14ac:dyDescent="0.25">
      <c r="A71" s="170" t="str">
        <f t="shared" si="26"/>
        <v/>
      </c>
      <c r="B71" s="276" t="str">
        <f t="shared" si="26"/>
        <v/>
      </c>
      <c r="C71" s="276" t="str">
        <f t="shared" ref="C71:G71" si="283">IF(C31=0, "", C31)</f>
        <v/>
      </c>
      <c r="D71" s="276" t="str">
        <f t="shared" si="283"/>
        <v/>
      </c>
      <c r="E71" s="170" t="str">
        <f t="shared" si="283"/>
        <v/>
      </c>
      <c r="F71" s="170" t="str">
        <f t="shared" si="283"/>
        <v/>
      </c>
      <c r="G71" s="277" t="str">
        <f t="shared" si="283"/>
        <v/>
      </c>
      <c r="H71" s="281" t="str">
        <f t="shared" ref="H71:I71" si="284">IF(H31=0, "",H31)</f>
        <v/>
      </c>
      <c r="I71" s="281" t="str">
        <f t="shared" si="284"/>
        <v/>
      </c>
      <c r="J71" s="182">
        <f t="shared" si="28"/>
        <v>0</v>
      </c>
      <c r="K71" s="182">
        <f t="shared" si="28"/>
        <v>0</v>
      </c>
      <c r="L71" s="175">
        <f t="shared" si="42"/>
        <v>0</v>
      </c>
      <c r="M71" s="171">
        <f t="shared" si="29"/>
        <v>0</v>
      </c>
      <c r="N71" s="176">
        <f t="shared" si="43"/>
        <v>0</v>
      </c>
      <c r="O71" s="173">
        <f t="shared" si="30"/>
        <v>0</v>
      </c>
      <c r="P71" s="194">
        <f t="shared" si="44"/>
        <v>0</v>
      </c>
      <c r="Q71" s="173">
        <f t="shared" si="30"/>
        <v>0</v>
      </c>
      <c r="R71" s="194">
        <f t="shared" si="45"/>
        <v>0</v>
      </c>
      <c r="S71" s="173">
        <f t="shared" ref="S71" si="285">S31</f>
        <v>0</v>
      </c>
      <c r="T71" s="194">
        <f t="shared" si="47"/>
        <v>0</v>
      </c>
      <c r="U71" s="173">
        <f t="shared" ref="U71" si="286">U31</f>
        <v>0</v>
      </c>
      <c r="V71" s="194">
        <f t="shared" si="49"/>
        <v>0</v>
      </c>
      <c r="W71" s="173">
        <f t="shared" ref="W71" si="287">W31</f>
        <v>0</v>
      </c>
      <c r="X71" s="194">
        <f t="shared" si="51"/>
        <v>0</v>
      </c>
      <c r="Y71" s="173">
        <f t="shared" ref="Y71:AA71" si="288">Y31</f>
        <v>0</v>
      </c>
      <c r="Z71" s="197">
        <f t="shared" si="53"/>
        <v>0</v>
      </c>
      <c r="AA71" s="173">
        <f t="shared" si="288"/>
        <v>0</v>
      </c>
      <c r="AB71" s="197">
        <f t="shared" si="54"/>
        <v>0</v>
      </c>
      <c r="AC71" s="173">
        <f t="shared" ref="AC71" si="289">AC31</f>
        <v>0</v>
      </c>
      <c r="AD71" s="197">
        <f t="shared" si="56"/>
        <v>0</v>
      </c>
      <c r="AE71" s="173">
        <f t="shared" ref="AE71" si="290">AE31</f>
        <v>0</v>
      </c>
      <c r="AF71" s="197">
        <f t="shared" si="58"/>
        <v>0</v>
      </c>
      <c r="AG71" s="173">
        <f t="shared" ref="AG71" si="291">AG31</f>
        <v>0</v>
      </c>
      <c r="AH71" s="197">
        <f t="shared" si="60"/>
        <v>0</v>
      </c>
      <c r="AI71" s="173">
        <f t="shared" ref="AI71" si="292">AI31</f>
        <v>0</v>
      </c>
      <c r="AJ71" s="197">
        <f t="shared" si="62"/>
        <v>0</v>
      </c>
      <c r="AL71" s="191">
        <f t="shared" si="39"/>
        <v>0</v>
      </c>
      <c r="AM71" s="192">
        <f t="shared" si="24"/>
        <v>0</v>
      </c>
      <c r="AN71" s="189">
        <f t="shared" si="25"/>
        <v>0</v>
      </c>
    </row>
    <row r="72" spans="1:40" x14ac:dyDescent="0.25">
      <c r="A72" s="170" t="str">
        <f t="shared" si="26"/>
        <v/>
      </c>
      <c r="B72" s="276" t="str">
        <f t="shared" si="26"/>
        <v/>
      </c>
      <c r="C72" s="276" t="str">
        <f t="shared" ref="C72:G72" si="293">IF(C32=0, "", C32)</f>
        <v/>
      </c>
      <c r="D72" s="276" t="str">
        <f t="shared" si="293"/>
        <v/>
      </c>
      <c r="E72" s="170" t="str">
        <f t="shared" si="293"/>
        <v/>
      </c>
      <c r="F72" s="170" t="str">
        <f t="shared" si="293"/>
        <v/>
      </c>
      <c r="G72" s="277" t="str">
        <f t="shared" si="293"/>
        <v/>
      </c>
      <c r="H72" s="281" t="str">
        <f t="shared" ref="H72:I72" si="294">IF(H32=0, "",H32)</f>
        <v/>
      </c>
      <c r="I72" s="281" t="str">
        <f t="shared" si="294"/>
        <v/>
      </c>
      <c r="J72" s="182">
        <f t="shared" si="28"/>
        <v>0</v>
      </c>
      <c r="K72" s="182">
        <f t="shared" si="28"/>
        <v>0</v>
      </c>
      <c r="L72" s="175">
        <f t="shared" si="42"/>
        <v>0</v>
      </c>
      <c r="M72" s="171">
        <f t="shared" si="29"/>
        <v>0</v>
      </c>
      <c r="N72" s="176">
        <f t="shared" si="43"/>
        <v>0</v>
      </c>
      <c r="O72" s="173">
        <f t="shared" si="30"/>
        <v>0</v>
      </c>
      <c r="P72" s="194">
        <f t="shared" si="44"/>
        <v>0</v>
      </c>
      <c r="Q72" s="173">
        <f t="shared" si="30"/>
        <v>0</v>
      </c>
      <c r="R72" s="194">
        <f t="shared" si="45"/>
        <v>0</v>
      </c>
      <c r="S72" s="173">
        <f t="shared" ref="S72" si="295">S32</f>
        <v>0</v>
      </c>
      <c r="T72" s="194">
        <f t="shared" si="47"/>
        <v>0</v>
      </c>
      <c r="U72" s="173">
        <f t="shared" ref="U72" si="296">U32</f>
        <v>0</v>
      </c>
      <c r="V72" s="194">
        <f t="shared" si="49"/>
        <v>0</v>
      </c>
      <c r="W72" s="173">
        <f t="shared" ref="W72" si="297">W32</f>
        <v>0</v>
      </c>
      <c r="X72" s="194">
        <f t="shared" si="51"/>
        <v>0</v>
      </c>
      <c r="Y72" s="173">
        <f t="shared" ref="Y72:AA72" si="298">Y32</f>
        <v>0</v>
      </c>
      <c r="Z72" s="197">
        <f t="shared" si="53"/>
        <v>0</v>
      </c>
      <c r="AA72" s="173">
        <f t="shared" si="298"/>
        <v>0</v>
      </c>
      <c r="AB72" s="197">
        <f t="shared" si="54"/>
        <v>0</v>
      </c>
      <c r="AC72" s="173">
        <f t="shared" ref="AC72" si="299">AC32</f>
        <v>0</v>
      </c>
      <c r="AD72" s="197">
        <f t="shared" si="56"/>
        <v>0</v>
      </c>
      <c r="AE72" s="173">
        <f t="shared" ref="AE72" si="300">AE32</f>
        <v>0</v>
      </c>
      <c r="AF72" s="197">
        <f t="shared" si="58"/>
        <v>0</v>
      </c>
      <c r="AG72" s="173">
        <f t="shared" ref="AG72" si="301">AG32</f>
        <v>0</v>
      </c>
      <c r="AH72" s="197">
        <f t="shared" si="60"/>
        <v>0</v>
      </c>
      <c r="AI72" s="173">
        <f t="shared" ref="AI72" si="302">AI32</f>
        <v>0</v>
      </c>
      <c r="AJ72" s="197">
        <f t="shared" si="62"/>
        <v>0</v>
      </c>
      <c r="AL72" s="191">
        <f t="shared" si="39"/>
        <v>0</v>
      </c>
      <c r="AM72" s="192">
        <f t="shared" si="24"/>
        <v>0</v>
      </c>
      <c r="AN72" s="189">
        <f t="shared" si="25"/>
        <v>0</v>
      </c>
    </row>
    <row r="73" spans="1:40" x14ac:dyDescent="0.25">
      <c r="A73" s="170" t="str">
        <f t="shared" si="26"/>
        <v/>
      </c>
      <c r="B73" s="276" t="str">
        <f t="shared" si="26"/>
        <v/>
      </c>
      <c r="C73" s="276" t="str">
        <f t="shared" ref="C73:G73" si="303">IF(C33=0, "", C33)</f>
        <v/>
      </c>
      <c r="D73" s="276" t="str">
        <f t="shared" si="303"/>
        <v/>
      </c>
      <c r="E73" s="170" t="str">
        <f t="shared" si="303"/>
        <v/>
      </c>
      <c r="F73" s="170" t="str">
        <f t="shared" si="303"/>
        <v/>
      </c>
      <c r="G73" s="277" t="str">
        <f t="shared" si="303"/>
        <v/>
      </c>
      <c r="H73" s="281" t="str">
        <f t="shared" ref="H73:I73" si="304">IF(H33=0, "",H33)</f>
        <v/>
      </c>
      <c r="I73" s="281" t="str">
        <f t="shared" si="304"/>
        <v/>
      </c>
      <c r="J73" s="182">
        <f t="shared" si="28"/>
        <v>0</v>
      </c>
      <c r="K73" s="182">
        <f t="shared" si="28"/>
        <v>0</v>
      </c>
      <c r="L73" s="175">
        <f t="shared" si="42"/>
        <v>0</v>
      </c>
      <c r="M73" s="171">
        <f t="shared" si="29"/>
        <v>0</v>
      </c>
      <c r="N73" s="176">
        <f t="shared" si="43"/>
        <v>0</v>
      </c>
      <c r="O73" s="173">
        <f t="shared" si="30"/>
        <v>0</v>
      </c>
      <c r="P73" s="194">
        <f t="shared" si="44"/>
        <v>0</v>
      </c>
      <c r="Q73" s="173">
        <f t="shared" si="30"/>
        <v>0</v>
      </c>
      <c r="R73" s="194">
        <f t="shared" si="45"/>
        <v>0</v>
      </c>
      <c r="S73" s="173">
        <f t="shared" ref="S73" si="305">S33</f>
        <v>0</v>
      </c>
      <c r="T73" s="194">
        <f t="shared" si="47"/>
        <v>0</v>
      </c>
      <c r="U73" s="173">
        <f t="shared" ref="U73" si="306">U33</f>
        <v>0</v>
      </c>
      <c r="V73" s="194">
        <f t="shared" si="49"/>
        <v>0</v>
      </c>
      <c r="W73" s="173">
        <f t="shared" ref="W73" si="307">W33</f>
        <v>0</v>
      </c>
      <c r="X73" s="194">
        <f t="shared" si="51"/>
        <v>0</v>
      </c>
      <c r="Y73" s="173">
        <f t="shared" ref="Y73:AA73" si="308">Y33</f>
        <v>0</v>
      </c>
      <c r="Z73" s="197">
        <f t="shared" si="53"/>
        <v>0</v>
      </c>
      <c r="AA73" s="173">
        <f t="shared" si="308"/>
        <v>0</v>
      </c>
      <c r="AB73" s="197">
        <f t="shared" si="54"/>
        <v>0</v>
      </c>
      <c r="AC73" s="173">
        <f t="shared" ref="AC73" si="309">AC33</f>
        <v>0</v>
      </c>
      <c r="AD73" s="197">
        <f t="shared" si="56"/>
        <v>0</v>
      </c>
      <c r="AE73" s="173">
        <f t="shared" ref="AE73" si="310">AE33</f>
        <v>0</v>
      </c>
      <c r="AF73" s="197">
        <f t="shared" si="58"/>
        <v>0</v>
      </c>
      <c r="AG73" s="173">
        <f t="shared" ref="AG73" si="311">AG33</f>
        <v>0</v>
      </c>
      <c r="AH73" s="197">
        <f t="shared" si="60"/>
        <v>0</v>
      </c>
      <c r="AI73" s="173">
        <f t="shared" ref="AI73" si="312">AI33</f>
        <v>0</v>
      </c>
      <c r="AJ73" s="197">
        <f t="shared" si="62"/>
        <v>0</v>
      </c>
      <c r="AL73" s="191">
        <f t="shared" si="39"/>
        <v>0</v>
      </c>
      <c r="AM73" s="192">
        <f t="shared" si="24"/>
        <v>0</v>
      </c>
      <c r="AN73" s="189">
        <f t="shared" si="25"/>
        <v>0</v>
      </c>
    </row>
    <row r="74" spans="1:40" x14ac:dyDescent="0.25">
      <c r="A74" s="170" t="str">
        <f t="shared" si="26"/>
        <v/>
      </c>
      <c r="B74" s="276" t="str">
        <f t="shared" si="26"/>
        <v/>
      </c>
      <c r="C74" s="276" t="str">
        <f t="shared" ref="C74:G74" si="313">IF(C34=0, "", C34)</f>
        <v/>
      </c>
      <c r="D74" s="276" t="str">
        <f t="shared" si="313"/>
        <v/>
      </c>
      <c r="E74" s="170" t="str">
        <f t="shared" si="313"/>
        <v/>
      </c>
      <c r="F74" s="170" t="str">
        <f t="shared" si="313"/>
        <v/>
      </c>
      <c r="G74" s="277" t="str">
        <f t="shared" si="313"/>
        <v/>
      </c>
      <c r="H74" s="281" t="str">
        <f t="shared" ref="H74:I74" si="314">IF(H34=0, "",H34)</f>
        <v/>
      </c>
      <c r="I74" s="281" t="str">
        <f t="shared" si="314"/>
        <v/>
      </c>
      <c r="J74" s="182">
        <f t="shared" si="28"/>
        <v>0</v>
      </c>
      <c r="K74" s="182">
        <f t="shared" si="28"/>
        <v>0</v>
      </c>
      <c r="L74" s="175">
        <f t="shared" si="42"/>
        <v>0</v>
      </c>
      <c r="M74" s="171">
        <f t="shared" si="29"/>
        <v>0</v>
      </c>
      <c r="N74" s="176">
        <f t="shared" si="43"/>
        <v>0</v>
      </c>
      <c r="O74" s="173">
        <f t="shared" si="30"/>
        <v>0</v>
      </c>
      <c r="P74" s="194">
        <f t="shared" si="44"/>
        <v>0</v>
      </c>
      <c r="Q74" s="173">
        <f t="shared" si="30"/>
        <v>0</v>
      </c>
      <c r="R74" s="194">
        <f t="shared" si="45"/>
        <v>0</v>
      </c>
      <c r="S74" s="173">
        <f t="shared" ref="S74" si="315">S34</f>
        <v>0</v>
      </c>
      <c r="T74" s="194">
        <f t="shared" si="47"/>
        <v>0</v>
      </c>
      <c r="U74" s="173">
        <f t="shared" ref="U74" si="316">U34</f>
        <v>0</v>
      </c>
      <c r="V74" s="194">
        <f t="shared" si="49"/>
        <v>0</v>
      </c>
      <c r="W74" s="173">
        <f t="shared" ref="W74" si="317">W34</f>
        <v>0</v>
      </c>
      <c r="X74" s="194">
        <f t="shared" si="51"/>
        <v>0</v>
      </c>
      <c r="Y74" s="173">
        <f t="shared" ref="Y74:AA74" si="318">Y34</f>
        <v>0</v>
      </c>
      <c r="Z74" s="197">
        <f t="shared" si="53"/>
        <v>0</v>
      </c>
      <c r="AA74" s="173">
        <f t="shared" si="318"/>
        <v>0</v>
      </c>
      <c r="AB74" s="197">
        <f t="shared" si="54"/>
        <v>0</v>
      </c>
      <c r="AC74" s="173">
        <f t="shared" ref="AC74" si="319">AC34</f>
        <v>0</v>
      </c>
      <c r="AD74" s="197">
        <f t="shared" si="56"/>
        <v>0</v>
      </c>
      <c r="AE74" s="173">
        <f t="shared" ref="AE74" si="320">AE34</f>
        <v>0</v>
      </c>
      <c r="AF74" s="197">
        <f t="shared" si="58"/>
        <v>0</v>
      </c>
      <c r="AG74" s="173">
        <f t="shared" ref="AG74" si="321">AG34</f>
        <v>0</v>
      </c>
      <c r="AH74" s="197">
        <f t="shared" si="60"/>
        <v>0</v>
      </c>
      <c r="AI74" s="173">
        <f t="shared" ref="AI74" si="322">AI34</f>
        <v>0</v>
      </c>
      <c r="AJ74" s="197">
        <f t="shared" si="62"/>
        <v>0</v>
      </c>
      <c r="AL74" s="191">
        <f t="shared" si="39"/>
        <v>0</v>
      </c>
      <c r="AM74" s="192">
        <f t="shared" si="24"/>
        <v>0</v>
      </c>
      <c r="AN74" s="189">
        <f t="shared" si="25"/>
        <v>0</v>
      </c>
    </row>
    <row r="75" spans="1:40" x14ac:dyDescent="0.25">
      <c r="A75" s="170" t="str">
        <f t="shared" si="26"/>
        <v/>
      </c>
      <c r="B75" s="276" t="str">
        <f t="shared" si="26"/>
        <v/>
      </c>
      <c r="C75" s="276" t="str">
        <f t="shared" ref="C75:G75" si="323">IF(C35=0, "", C35)</f>
        <v/>
      </c>
      <c r="D75" s="276" t="str">
        <f t="shared" si="323"/>
        <v/>
      </c>
      <c r="E75" s="170" t="str">
        <f t="shared" si="323"/>
        <v/>
      </c>
      <c r="F75" s="170" t="str">
        <f t="shared" si="323"/>
        <v/>
      </c>
      <c r="G75" s="277" t="str">
        <f t="shared" si="323"/>
        <v/>
      </c>
      <c r="H75" s="281" t="str">
        <f t="shared" ref="H75:I75" si="324">IF(H35=0, "",H35)</f>
        <v/>
      </c>
      <c r="I75" s="281" t="str">
        <f t="shared" si="324"/>
        <v/>
      </c>
      <c r="J75" s="182">
        <f t="shared" si="28"/>
        <v>0</v>
      </c>
      <c r="K75" s="182">
        <f t="shared" si="28"/>
        <v>0</v>
      </c>
      <c r="L75" s="175">
        <f t="shared" si="42"/>
        <v>0</v>
      </c>
      <c r="M75" s="171">
        <f t="shared" si="29"/>
        <v>0</v>
      </c>
      <c r="N75" s="176">
        <f t="shared" si="43"/>
        <v>0</v>
      </c>
      <c r="O75" s="173">
        <f t="shared" si="30"/>
        <v>0</v>
      </c>
      <c r="P75" s="194">
        <f t="shared" si="44"/>
        <v>0</v>
      </c>
      <c r="Q75" s="173">
        <f t="shared" si="30"/>
        <v>0</v>
      </c>
      <c r="R75" s="194">
        <f t="shared" si="45"/>
        <v>0</v>
      </c>
      <c r="S75" s="173">
        <f t="shared" ref="S75" si="325">S35</f>
        <v>0</v>
      </c>
      <c r="T75" s="194">
        <f t="shared" si="47"/>
        <v>0</v>
      </c>
      <c r="U75" s="173">
        <f t="shared" ref="U75" si="326">U35</f>
        <v>0</v>
      </c>
      <c r="V75" s="194">
        <f t="shared" si="49"/>
        <v>0</v>
      </c>
      <c r="W75" s="173">
        <f t="shared" ref="W75" si="327">W35</f>
        <v>0</v>
      </c>
      <c r="X75" s="194">
        <f t="shared" si="51"/>
        <v>0</v>
      </c>
      <c r="Y75" s="173">
        <f t="shared" ref="Y75:AA75" si="328">Y35</f>
        <v>0</v>
      </c>
      <c r="Z75" s="197">
        <f t="shared" si="53"/>
        <v>0</v>
      </c>
      <c r="AA75" s="173">
        <f t="shared" si="328"/>
        <v>0</v>
      </c>
      <c r="AB75" s="197">
        <f t="shared" si="54"/>
        <v>0</v>
      </c>
      <c r="AC75" s="173">
        <f t="shared" ref="AC75" si="329">AC35</f>
        <v>0</v>
      </c>
      <c r="AD75" s="197">
        <f t="shared" si="56"/>
        <v>0</v>
      </c>
      <c r="AE75" s="173">
        <f t="shared" ref="AE75" si="330">AE35</f>
        <v>0</v>
      </c>
      <c r="AF75" s="197">
        <f t="shared" si="58"/>
        <v>0</v>
      </c>
      <c r="AG75" s="173">
        <f t="shared" ref="AG75" si="331">AG35</f>
        <v>0</v>
      </c>
      <c r="AH75" s="197">
        <f t="shared" si="60"/>
        <v>0</v>
      </c>
      <c r="AI75" s="173">
        <f t="shared" ref="AI75" si="332">AI35</f>
        <v>0</v>
      </c>
      <c r="AJ75" s="197">
        <f t="shared" si="62"/>
        <v>0</v>
      </c>
      <c r="AL75" s="191">
        <f t="shared" si="39"/>
        <v>0</v>
      </c>
      <c r="AM75" s="192">
        <f t="shared" si="24"/>
        <v>0</v>
      </c>
      <c r="AN75" s="189">
        <f t="shared" si="25"/>
        <v>0</v>
      </c>
    </row>
    <row r="76" spans="1:40" x14ac:dyDescent="0.25">
      <c r="A76" s="170" t="str">
        <f t="shared" si="26"/>
        <v/>
      </c>
      <c r="B76" s="276" t="str">
        <f t="shared" si="26"/>
        <v/>
      </c>
      <c r="C76" s="276" t="str">
        <f t="shared" ref="C76:G76" si="333">IF(C36=0, "", C36)</f>
        <v/>
      </c>
      <c r="D76" s="276" t="str">
        <f t="shared" si="333"/>
        <v/>
      </c>
      <c r="E76" s="170" t="str">
        <f t="shared" si="333"/>
        <v/>
      </c>
      <c r="F76" s="170" t="str">
        <f t="shared" si="333"/>
        <v/>
      </c>
      <c r="G76" s="277" t="str">
        <f t="shared" si="333"/>
        <v/>
      </c>
      <c r="H76" s="281" t="str">
        <f t="shared" ref="H76:I76" si="334">IF(H36=0, "",H36)</f>
        <v/>
      </c>
      <c r="I76" s="281" t="str">
        <f t="shared" si="334"/>
        <v/>
      </c>
      <c r="J76" s="182">
        <f t="shared" si="28"/>
        <v>0</v>
      </c>
      <c r="K76" s="182">
        <f t="shared" si="28"/>
        <v>0</v>
      </c>
      <c r="L76" s="175">
        <f t="shared" si="42"/>
        <v>0</v>
      </c>
      <c r="M76" s="171">
        <f t="shared" si="29"/>
        <v>0</v>
      </c>
      <c r="N76" s="176">
        <f t="shared" si="43"/>
        <v>0</v>
      </c>
      <c r="O76" s="173">
        <f t="shared" si="30"/>
        <v>0</v>
      </c>
      <c r="P76" s="194">
        <f t="shared" si="44"/>
        <v>0</v>
      </c>
      <c r="Q76" s="173">
        <f t="shared" si="30"/>
        <v>0</v>
      </c>
      <c r="R76" s="194">
        <f t="shared" si="45"/>
        <v>0</v>
      </c>
      <c r="S76" s="173">
        <f t="shared" ref="S76" si="335">S36</f>
        <v>0</v>
      </c>
      <c r="T76" s="194">
        <f t="shared" si="47"/>
        <v>0</v>
      </c>
      <c r="U76" s="173">
        <f t="shared" ref="U76" si="336">U36</f>
        <v>0</v>
      </c>
      <c r="V76" s="194">
        <f t="shared" si="49"/>
        <v>0</v>
      </c>
      <c r="W76" s="173">
        <f t="shared" ref="W76" si="337">W36</f>
        <v>0</v>
      </c>
      <c r="X76" s="194">
        <f t="shared" si="51"/>
        <v>0</v>
      </c>
      <c r="Y76" s="173">
        <f t="shared" ref="Y76:AA76" si="338">Y36</f>
        <v>0</v>
      </c>
      <c r="Z76" s="197">
        <f t="shared" si="53"/>
        <v>0</v>
      </c>
      <c r="AA76" s="173">
        <f t="shared" si="338"/>
        <v>0</v>
      </c>
      <c r="AB76" s="197">
        <f t="shared" si="54"/>
        <v>0</v>
      </c>
      <c r="AC76" s="173">
        <f t="shared" ref="AC76" si="339">AC36</f>
        <v>0</v>
      </c>
      <c r="AD76" s="197">
        <f t="shared" si="56"/>
        <v>0</v>
      </c>
      <c r="AE76" s="173">
        <f t="shared" ref="AE76" si="340">AE36</f>
        <v>0</v>
      </c>
      <c r="AF76" s="197">
        <f t="shared" si="58"/>
        <v>0</v>
      </c>
      <c r="AG76" s="173">
        <f t="shared" ref="AG76" si="341">AG36</f>
        <v>0</v>
      </c>
      <c r="AH76" s="197">
        <f t="shared" si="60"/>
        <v>0</v>
      </c>
      <c r="AI76" s="173">
        <f t="shared" ref="AI76" si="342">AI36</f>
        <v>0</v>
      </c>
      <c r="AJ76" s="197">
        <f t="shared" si="62"/>
        <v>0</v>
      </c>
      <c r="AL76" s="191">
        <f t="shared" si="39"/>
        <v>0</v>
      </c>
      <c r="AM76" s="192">
        <f t="shared" si="24"/>
        <v>0</v>
      </c>
      <c r="AN76" s="189">
        <f t="shared" si="25"/>
        <v>0</v>
      </c>
    </row>
    <row r="77" spans="1:40" ht="15.75" thickBot="1" x14ac:dyDescent="0.3">
      <c r="A77" s="170" t="str">
        <f t="shared" si="26"/>
        <v/>
      </c>
      <c r="B77" s="276" t="str">
        <f t="shared" si="26"/>
        <v/>
      </c>
      <c r="C77" s="276" t="str">
        <f t="shared" ref="C77:G77" si="343">IF(C37=0, "", C37)</f>
        <v/>
      </c>
      <c r="D77" s="276" t="str">
        <f t="shared" si="343"/>
        <v/>
      </c>
      <c r="E77" s="170" t="str">
        <f t="shared" si="343"/>
        <v/>
      </c>
      <c r="F77" s="170" t="str">
        <f t="shared" si="343"/>
        <v/>
      </c>
      <c r="G77" s="277" t="str">
        <f t="shared" si="343"/>
        <v/>
      </c>
      <c r="H77" s="281" t="str">
        <f t="shared" ref="H77:I77" si="344">IF(H37=0, "",H37)</f>
        <v/>
      </c>
      <c r="I77" s="281" t="str">
        <f t="shared" si="344"/>
        <v/>
      </c>
      <c r="J77" s="182">
        <f t="shared" si="28"/>
        <v>0</v>
      </c>
      <c r="K77" s="182">
        <f t="shared" si="28"/>
        <v>0</v>
      </c>
      <c r="L77" s="175">
        <f t="shared" si="42"/>
        <v>0</v>
      </c>
      <c r="M77" s="171">
        <f t="shared" si="29"/>
        <v>0</v>
      </c>
      <c r="N77" s="176">
        <f t="shared" si="43"/>
        <v>0</v>
      </c>
      <c r="O77" s="274">
        <f t="shared" si="30"/>
        <v>0</v>
      </c>
      <c r="P77" s="195">
        <f t="shared" si="44"/>
        <v>0</v>
      </c>
      <c r="Q77" s="274">
        <f t="shared" si="30"/>
        <v>0</v>
      </c>
      <c r="R77" s="195">
        <f t="shared" si="45"/>
        <v>0</v>
      </c>
      <c r="S77" s="274">
        <f t="shared" ref="S77" si="345">S37</f>
        <v>0</v>
      </c>
      <c r="T77" s="195">
        <f t="shared" si="47"/>
        <v>0</v>
      </c>
      <c r="U77" s="274">
        <f t="shared" ref="U77" si="346">U37</f>
        <v>0</v>
      </c>
      <c r="V77" s="195">
        <f t="shared" si="49"/>
        <v>0</v>
      </c>
      <c r="W77" s="274">
        <f t="shared" ref="W77" si="347">W37</f>
        <v>0</v>
      </c>
      <c r="X77" s="195">
        <f t="shared" si="51"/>
        <v>0</v>
      </c>
      <c r="Y77" s="274">
        <f t="shared" ref="Y77:AA77" si="348">Y37</f>
        <v>0</v>
      </c>
      <c r="Z77" s="198">
        <f t="shared" si="53"/>
        <v>0</v>
      </c>
      <c r="AA77" s="274">
        <f t="shared" si="348"/>
        <v>0</v>
      </c>
      <c r="AB77" s="198">
        <f t="shared" si="54"/>
        <v>0</v>
      </c>
      <c r="AC77" s="274">
        <f t="shared" ref="AC77" si="349">AC37</f>
        <v>0</v>
      </c>
      <c r="AD77" s="198">
        <f t="shared" si="56"/>
        <v>0</v>
      </c>
      <c r="AE77" s="274">
        <f t="shared" ref="AE77" si="350">AE37</f>
        <v>0</v>
      </c>
      <c r="AF77" s="198">
        <f t="shared" si="58"/>
        <v>0</v>
      </c>
      <c r="AG77" s="274">
        <f t="shared" ref="AG77" si="351">AG37</f>
        <v>0</v>
      </c>
      <c r="AH77" s="198">
        <f t="shared" si="60"/>
        <v>0</v>
      </c>
      <c r="AI77" s="274">
        <f t="shared" ref="AI77" si="352">AI37</f>
        <v>0</v>
      </c>
      <c r="AJ77" s="198">
        <f t="shared" si="62"/>
        <v>0</v>
      </c>
      <c r="AL77" s="191">
        <f t="shared" si="39"/>
        <v>0</v>
      </c>
      <c r="AM77" s="192">
        <f t="shared" si="24"/>
        <v>0</v>
      </c>
      <c r="AN77" s="189">
        <f t="shared" si="25"/>
        <v>0</v>
      </c>
    </row>
    <row r="78" spans="1:40" ht="15.75" thickBot="1" x14ac:dyDescent="0.3">
      <c r="P78" s="149"/>
      <c r="R78" s="149"/>
      <c r="T78" s="149"/>
      <c r="V78" s="149"/>
      <c r="X78" s="149"/>
      <c r="Z78" s="149"/>
      <c r="AB78" s="149"/>
      <c r="AD78" s="149"/>
      <c r="AF78" s="149"/>
      <c r="AH78" s="149"/>
      <c r="AJ78" s="149"/>
      <c r="AM78" s="193"/>
      <c r="AN78" s="193"/>
    </row>
    <row r="79" spans="1:40" s="149" customFormat="1" ht="15.75" thickBot="1" x14ac:dyDescent="0.3">
      <c r="A79" s="184" t="s">
        <v>154</v>
      </c>
      <c r="B79" s="185"/>
      <c r="C79" s="186"/>
      <c r="D79" s="186"/>
      <c r="E79" s="186"/>
      <c r="F79" s="186"/>
      <c r="G79" s="186"/>
      <c r="H79" s="186"/>
      <c r="I79" s="187"/>
      <c r="J79" s="153">
        <f>SUM(J46:J77)</f>
        <v>0</v>
      </c>
      <c r="K79" s="185"/>
      <c r="L79" s="186"/>
      <c r="M79" s="187"/>
      <c r="N79" s="188">
        <f>SUM(N46:N77)</f>
        <v>0</v>
      </c>
      <c r="O79" s="185"/>
      <c r="P79" s="188">
        <f>SUM(P46:P77)</f>
        <v>0</v>
      </c>
      <c r="Q79" s="186"/>
      <c r="R79" s="188">
        <f>SUM(R46:R77)</f>
        <v>0</v>
      </c>
      <c r="S79" s="186"/>
      <c r="T79" s="188">
        <f>SUM(T46:T77)</f>
        <v>0</v>
      </c>
      <c r="U79" s="186"/>
      <c r="V79" s="188">
        <f>SUM(V46:V77)</f>
        <v>0</v>
      </c>
      <c r="W79" s="186"/>
      <c r="X79" s="188">
        <f>SUM(X46:X77)</f>
        <v>0</v>
      </c>
      <c r="Y79" s="186"/>
      <c r="Z79" s="188">
        <f>SUM(Z46:Z77)</f>
        <v>0</v>
      </c>
      <c r="AA79" s="186"/>
      <c r="AB79" s="188">
        <f>SUM(AB46:AB77)</f>
        <v>0</v>
      </c>
      <c r="AC79" s="186"/>
      <c r="AD79" s="188">
        <f>SUM(AD46:AD77)</f>
        <v>0</v>
      </c>
      <c r="AE79" s="186"/>
      <c r="AF79" s="188">
        <f>SUM(AF46:AF77)</f>
        <v>0</v>
      </c>
      <c r="AG79" s="186"/>
      <c r="AH79" s="188">
        <f>SUM(AH46:AH77)</f>
        <v>0</v>
      </c>
      <c r="AI79" s="186"/>
      <c r="AJ79" s="188">
        <f>SUM(AJ46:AJ77)</f>
        <v>0</v>
      </c>
      <c r="AM79" s="189">
        <f>P79+R79+T79+V79+X79+Z79+AB79+AD79+AF79+AH79+AJ79</f>
        <v>0</v>
      </c>
      <c r="AN79" s="189">
        <f>AM79-N79</f>
        <v>0</v>
      </c>
    </row>
    <row r="82" spans="1:40" x14ac:dyDescent="0.25">
      <c r="A82" s="183" t="s">
        <v>61</v>
      </c>
    </row>
    <row r="83" spans="1:40" x14ac:dyDescent="0.25">
      <c r="AL83" s="133"/>
      <c r="AM83" s="133"/>
      <c r="AN83" s="133"/>
    </row>
    <row r="84" spans="1:40" x14ac:dyDescent="0.25">
      <c r="AL84" s="133"/>
      <c r="AM84" s="133"/>
      <c r="AN84" s="133"/>
    </row>
    <row r="85" spans="1:40" x14ac:dyDescent="0.25">
      <c r="AL85" s="133"/>
      <c r="AM85" s="133"/>
      <c r="AN85" s="133"/>
    </row>
    <row r="86" spans="1:40" x14ac:dyDescent="0.25">
      <c r="AL86" s="133"/>
      <c r="AM86" s="133"/>
      <c r="AN86" s="133"/>
    </row>
    <row r="87" spans="1:40" x14ac:dyDescent="0.25">
      <c r="AL87" s="133"/>
      <c r="AM87" s="133"/>
      <c r="AN87" s="133"/>
    </row>
    <row r="88" spans="1:40" x14ac:dyDescent="0.25">
      <c r="AL88" s="133"/>
      <c r="AM88" s="133"/>
      <c r="AN88" s="133"/>
    </row>
    <row r="89" spans="1:40" x14ac:dyDescent="0.25">
      <c r="AL89" s="133"/>
      <c r="AM89" s="133"/>
      <c r="AN89" s="133"/>
    </row>
    <row r="90" spans="1:40" x14ac:dyDescent="0.25">
      <c r="AL90" s="133"/>
      <c r="AM90" s="133"/>
      <c r="AN90" s="133"/>
    </row>
    <row r="91" spans="1:40" x14ac:dyDescent="0.25">
      <c r="AL91" s="133"/>
      <c r="AM91" s="133"/>
      <c r="AN91" s="133"/>
    </row>
    <row r="92" spans="1:40" x14ac:dyDescent="0.25">
      <c r="AL92" s="133"/>
      <c r="AM92" s="133"/>
      <c r="AN92" s="133"/>
    </row>
    <row r="93" spans="1:40" x14ac:dyDescent="0.25">
      <c r="AL93" s="133"/>
      <c r="AM93" s="133"/>
      <c r="AN93" s="133"/>
    </row>
    <row r="94" spans="1:40" x14ac:dyDescent="0.25">
      <c r="AL94" s="133"/>
      <c r="AM94" s="133"/>
      <c r="AN94" s="133"/>
    </row>
    <row r="95" spans="1:40" x14ac:dyDescent="0.25">
      <c r="AL95" s="133"/>
      <c r="AM95" s="133"/>
      <c r="AN95" s="133"/>
    </row>
    <row r="96" spans="1:40" x14ac:dyDescent="0.25">
      <c r="AL96" s="133"/>
      <c r="AM96" s="133"/>
      <c r="AN96" s="133"/>
    </row>
    <row r="97" spans="38:40" x14ac:dyDescent="0.25">
      <c r="AL97" s="133"/>
      <c r="AM97" s="133"/>
      <c r="AN97" s="133"/>
    </row>
    <row r="98" spans="38:40" x14ac:dyDescent="0.25">
      <c r="AL98" s="133"/>
      <c r="AM98" s="133"/>
      <c r="AN98" s="133"/>
    </row>
    <row r="99" spans="38:40" x14ac:dyDescent="0.25">
      <c r="AL99" s="133"/>
      <c r="AM99" s="133"/>
      <c r="AN99" s="133"/>
    </row>
    <row r="100" spans="38:40" x14ac:dyDescent="0.25">
      <c r="AL100" s="133"/>
      <c r="AM100" s="133"/>
      <c r="AN100" s="133"/>
    </row>
    <row r="101" spans="38:40" x14ac:dyDescent="0.25">
      <c r="AL101" s="133"/>
      <c r="AM101" s="133"/>
      <c r="AN101" s="133"/>
    </row>
    <row r="102" spans="38:40" x14ac:dyDescent="0.25">
      <c r="AL102" s="133"/>
      <c r="AM102" s="133"/>
      <c r="AN102" s="133"/>
    </row>
    <row r="103" spans="38:40" x14ac:dyDescent="0.25">
      <c r="AL103" s="133"/>
      <c r="AM103" s="133"/>
      <c r="AN103" s="133"/>
    </row>
    <row r="104" spans="38:40" x14ac:dyDescent="0.25">
      <c r="AL104" s="133"/>
      <c r="AM104" s="133"/>
      <c r="AN104" s="133"/>
    </row>
    <row r="105" spans="38:40" x14ac:dyDescent="0.25">
      <c r="AL105" s="133"/>
      <c r="AM105" s="133"/>
      <c r="AN105" s="133"/>
    </row>
    <row r="106" spans="38:40" x14ac:dyDescent="0.25">
      <c r="AL106" s="133"/>
      <c r="AM106" s="133"/>
      <c r="AN106" s="133"/>
    </row>
    <row r="107" spans="38:40" x14ac:dyDescent="0.25">
      <c r="AL107" s="133"/>
      <c r="AM107" s="133"/>
      <c r="AN107" s="133"/>
    </row>
    <row r="108" spans="38:40" x14ac:dyDescent="0.25">
      <c r="AL108" s="133"/>
      <c r="AM108" s="133"/>
      <c r="AN108" s="133"/>
    </row>
    <row r="109" spans="38:40" x14ac:dyDescent="0.25">
      <c r="AL109" s="133"/>
      <c r="AM109" s="133"/>
      <c r="AN109" s="133"/>
    </row>
    <row r="110" spans="38:40" x14ac:dyDescent="0.25">
      <c r="AL110" s="133"/>
      <c r="AM110" s="133"/>
      <c r="AN110" s="133"/>
    </row>
    <row r="111" spans="38:40" x14ac:dyDescent="0.25">
      <c r="AL111" s="133"/>
      <c r="AM111" s="133"/>
      <c r="AN111" s="133"/>
    </row>
    <row r="112" spans="38:40" x14ac:dyDescent="0.25">
      <c r="AL112" s="133"/>
      <c r="AM112" s="133"/>
      <c r="AN112" s="133"/>
    </row>
    <row r="113" spans="38:40" x14ac:dyDescent="0.25">
      <c r="AL113" s="133"/>
      <c r="AM113" s="133"/>
      <c r="AN113" s="133"/>
    </row>
    <row r="114" spans="38:40" x14ac:dyDescent="0.25">
      <c r="AL114" s="133"/>
      <c r="AM114" s="133"/>
      <c r="AN114" s="133"/>
    </row>
    <row r="115" spans="38:40" x14ac:dyDescent="0.25">
      <c r="AL115" s="133"/>
      <c r="AM115" s="133"/>
      <c r="AN115" s="133"/>
    </row>
    <row r="116" spans="38:40" x14ac:dyDescent="0.25">
      <c r="AL116" s="133"/>
      <c r="AM116" s="133"/>
      <c r="AN116" s="133"/>
    </row>
    <row r="117" spans="38:40" x14ac:dyDescent="0.25">
      <c r="AL117" s="133"/>
      <c r="AM117" s="133"/>
      <c r="AN117" s="133"/>
    </row>
    <row r="118" spans="38:40" x14ac:dyDescent="0.25">
      <c r="AL118" s="133"/>
      <c r="AM118" s="133"/>
      <c r="AN118" s="133"/>
    </row>
    <row r="119" spans="38:40" x14ac:dyDescent="0.25">
      <c r="AL119" s="133"/>
      <c r="AM119" s="133"/>
      <c r="AN119" s="133"/>
    </row>
    <row r="120" spans="38:40" x14ac:dyDescent="0.25">
      <c r="AL120" s="133"/>
      <c r="AM120" s="133"/>
      <c r="AN120" s="133"/>
    </row>
    <row r="121" spans="38:40" x14ac:dyDescent="0.25">
      <c r="AL121" s="133"/>
      <c r="AM121" s="133"/>
      <c r="AN121" s="133"/>
    </row>
    <row r="122" spans="38:40" x14ac:dyDescent="0.25">
      <c r="AL122" s="133"/>
      <c r="AM122" s="133"/>
      <c r="AN122" s="133"/>
    </row>
    <row r="123" spans="38:40" x14ac:dyDescent="0.25">
      <c r="AL123" s="133"/>
      <c r="AM123" s="133"/>
      <c r="AN123" s="133"/>
    </row>
    <row r="124" spans="38:40" x14ac:dyDescent="0.25">
      <c r="AL124" s="133"/>
      <c r="AM124" s="133"/>
      <c r="AN124" s="133"/>
    </row>
    <row r="125" spans="38:40" x14ac:dyDescent="0.25">
      <c r="AL125" s="133"/>
      <c r="AM125" s="133"/>
      <c r="AN125" s="133"/>
    </row>
    <row r="126" spans="38:40" x14ac:dyDescent="0.25">
      <c r="AL126" s="133"/>
      <c r="AM126" s="133"/>
      <c r="AN126" s="133"/>
    </row>
    <row r="127" spans="38:40" x14ac:dyDescent="0.25">
      <c r="AL127" s="133"/>
      <c r="AM127" s="133"/>
      <c r="AN127" s="133"/>
    </row>
  </sheetData>
  <sheetProtection algorithmName="SHA-512" hashValue="q4SqoiAoN0l2kGDv97sT4Ip35e5Kd6gsWYwRbvRZQQorNrMC4AGbF+G/wYRLgv5QHQ8oAtnx9obF+Dt7NidHEQ==" saltValue="15Morpez1/nNWvLDG7gVTQ==" spinCount="100000" sheet="1" objects="1" scenarios="1" formatCells="0" formatColumns="0" formatRows="0" insertColumns="0" insertRows="0"/>
  <mergeCells count="57">
    <mergeCell ref="AI43:AJ43"/>
    <mergeCell ref="AI44:AJ44"/>
    <mergeCell ref="AE43:AF43"/>
    <mergeCell ref="AE44:AF44"/>
    <mergeCell ref="AG3:AH3"/>
    <mergeCell ref="AG4:AH4"/>
    <mergeCell ref="AG43:AH43"/>
    <mergeCell ref="AG44:AH44"/>
    <mergeCell ref="AA43:AB43"/>
    <mergeCell ref="AA44:AB44"/>
    <mergeCell ref="AC3:AD3"/>
    <mergeCell ref="AC4:AD4"/>
    <mergeCell ref="AC43:AD43"/>
    <mergeCell ref="AC44:AD44"/>
    <mergeCell ref="AN3:AN5"/>
    <mergeCell ref="A1:C1"/>
    <mergeCell ref="A4:C4"/>
    <mergeCell ref="O1:Y1"/>
    <mergeCell ref="O3:P3"/>
    <mergeCell ref="Q3:R3"/>
    <mergeCell ref="S3:T3"/>
    <mergeCell ref="U3:V3"/>
    <mergeCell ref="W3:X3"/>
    <mergeCell ref="Y3:Z3"/>
    <mergeCell ref="O4:P4"/>
    <mergeCell ref="Q4:R4"/>
    <mergeCell ref="S4:T4"/>
    <mergeCell ref="U4:V4"/>
    <mergeCell ref="W4:X4"/>
    <mergeCell ref="Y4:Z4"/>
    <mergeCell ref="O2:S2"/>
    <mergeCell ref="A41:C41"/>
    <mergeCell ref="O41:Y41"/>
    <mergeCell ref="AL4:AL5"/>
    <mergeCell ref="AM3:AM5"/>
    <mergeCell ref="AA3:AB3"/>
    <mergeCell ref="AA4:AB4"/>
    <mergeCell ref="AE3:AF3"/>
    <mergeCell ref="AE4:AF4"/>
    <mergeCell ref="AI3:AJ3"/>
    <mergeCell ref="AI4:AJ4"/>
    <mergeCell ref="AM43:AM45"/>
    <mergeCell ref="AN43:AN45"/>
    <mergeCell ref="A44:C44"/>
    <mergeCell ref="O44:P44"/>
    <mergeCell ref="Q44:R44"/>
    <mergeCell ref="S44:T44"/>
    <mergeCell ref="U44:V44"/>
    <mergeCell ref="W44:X44"/>
    <mergeCell ref="Y44:Z44"/>
    <mergeCell ref="AL44:AL45"/>
    <mergeCell ref="O43:P43"/>
    <mergeCell ref="Q43:R43"/>
    <mergeCell ref="S43:T43"/>
    <mergeCell ref="U43:V43"/>
    <mergeCell ref="W43:X43"/>
    <mergeCell ref="Y43:Z43"/>
  </mergeCells>
  <dataValidations count="2">
    <dataValidation type="list" allowBlank="1" showInputMessage="1" showErrorMessage="1" sqref="E6:E37">
      <formula1>"A,D,N,P,T"</formula1>
    </dataValidation>
    <dataValidation type="list" allowBlank="1" showInputMessage="1" showErrorMessage="1" sqref="F6:F37">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I6:I37</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H6:H37</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H46:H77</xm:sqref>
        </x14:conditionalFormatting>
        <x14:conditionalFormatting xmlns:xm="http://schemas.microsoft.com/office/excel/2006/main">
          <x14:cfRule type="cellIs" priority="1" operator="lessThan" id="{E1F97959-8154-4AA1-BB90-24253561A47C}">
            <xm:f>'General Information'!$B$8</xm:f>
            <x14:dxf>
              <font>
                <color rgb="FFFF0000"/>
              </font>
            </x14:dxf>
          </x14:cfRule>
          <xm:sqref>I46:I77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AE397"/>
  <sheetViews>
    <sheetView zoomScale="70" zoomScaleNormal="70" workbookViewId="0">
      <selection activeCell="E271" sqref="A245:XFD271"/>
    </sheetView>
  </sheetViews>
  <sheetFormatPr defaultColWidth="8.85546875" defaultRowHeight="15" x14ac:dyDescent="0.25"/>
  <cols>
    <col min="1" max="1" width="15.7109375" style="133" customWidth="1"/>
    <col min="2" max="2" width="15.85546875" style="133" customWidth="1"/>
    <col min="3" max="3" width="34.85546875" style="133" customWidth="1"/>
    <col min="4" max="4" width="15.28515625" style="133" customWidth="1"/>
    <col min="5" max="5" width="15.42578125" style="133" customWidth="1"/>
    <col min="6" max="6" width="10.42578125" style="133" hidden="1" customWidth="1"/>
    <col min="7" max="7" width="15.140625" style="133" customWidth="1"/>
    <col min="8" max="8" width="10.42578125" style="133" hidden="1" customWidth="1"/>
    <col min="9" max="9" width="15" style="133" customWidth="1"/>
    <col min="10" max="10" width="10.42578125" style="133" hidden="1" customWidth="1"/>
    <col min="11" max="11" width="15.28515625" style="133" customWidth="1"/>
    <col min="12" max="12" width="10.42578125" style="133" hidden="1" customWidth="1"/>
    <col min="13" max="13" width="15.140625" style="133" customWidth="1"/>
    <col min="14" max="14" width="10.42578125" style="133" hidden="1" customWidth="1"/>
    <col min="15" max="15" width="15.140625" style="133" customWidth="1"/>
    <col min="16" max="16" width="10.42578125" style="133" hidden="1" customWidth="1"/>
    <col min="17" max="17" width="15.140625" style="133" customWidth="1"/>
    <col min="18" max="18" width="10.42578125" style="133" hidden="1" customWidth="1"/>
    <col min="19" max="19" width="15.140625" style="133" customWidth="1"/>
    <col min="20" max="20" width="10.42578125" style="133" hidden="1" customWidth="1"/>
    <col min="21" max="21" width="15.140625" style="133" customWidth="1"/>
    <col min="22" max="22" width="10.42578125" style="133" hidden="1" customWidth="1"/>
    <col min="23" max="23" width="15.140625" style="133" customWidth="1"/>
    <col min="24" max="24" width="10.42578125" style="133" hidden="1" customWidth="1"/>
    <col min="25" max="25" width="15.140625" style="133" customWidth="1"/>
    <col min="26" max="26" width="10.42578125" style="133" hidden="1" customWidth="1"/>
    <col min="27" max="27" width="8.85546875" style="133"/>
    <col min="28" max="28" width="21.28515625" style="149" customWidth="1"/>
    <col min="29" max="29" width="9.5703125" style="149" customWidth="1"/>
    <col min="30" max="30" width="30.28515625" style="149" customWidth="1"/>
    <col min="31" max="16384" width="8.85546875" style="133"/>
  </cols>
  <sheetData>
    <row r="1" spans="1:30" ht="19.149999999999999" customHeight="1" thickBot="1" x14ac:dyDescent="0.3">
      <c r="A1" s="481" t="s">
        <v>155</v>
      </c>
      <c r="B1" s="482"/>
      <c r="C1" s="482"/>
      <c r="D1" s="482"/>
      <c r="E1" s="483"/>
      <c r="F1" s="132"/>
    </row>
    <row r="2" spans="1:30" ht="18.600000000000001" customHeight="1" x14ac:dyDescent="0.25">
      <c r="A2" s="134" t="s">
        <v>156</v>
      </c>
    </row>
    <row r="7" spans="1:30" ht="15.75" thickBot="1" x14ac:dyDescent="0.3"/>
    <row r="8" spans="1:30" ht="21" customHeight="1" thickBot="1" x14ac:dyDescent="0.3">
      <c r="A8" s="491" t="str">
        <f>IF('General Information'!B7=0, "Please Enter Start Date On General Information Sheet", "Year 1: "&amp;TEXT('General Information'!B7,"mm/dd/yy")&amp;" to "&amp;TEXT('General Information'!B8-365, "mm/dd/yy"))</f>
        <v>Please Enter Start Date On General Information Sheet</v>
      </c>
      <c r="B8" s="492"/>
      <c r="C8" s="493"/>
    </row>
    <row r="9" spans="1:30" ht="30.6" customHeight="1" x14ac:dyDescent="0.25">
      <c r="A9" s="494" t="s">
        <v>157</v>
      </c>
      <c r="B9" s="495"/>
      <c r="C9" s="495"/>
      <c r="D9" s="496"/>
      <c r="E9" s="402" t="s">
        <v>95</v>
      </c>
      <c r="F9" s="404"/>
      <c r="G9" s="402" t="s">
        <v>96</v>
      </c>
      <c r="H9" s="404"/>
      <c r="I9" s="402" t="s">
        <v>97</v>
      </c>
      <c r="J9" s="404"/>
      <c r="K9" s="402" t="s">
        <v>99</v>
      </c>
      <c r="L9" s="404"/>
      <c r="M9" s="402" t="s">
        <v>100</v>
      </c>
      <c r="N9" s="404"/>
      <c r="O9" s="402" t="s">
        <v>102</v>
      </c>
      <c r="P9" s="404"/>
      <c r="Q9" s="402" t="s">
        <v>266</v>
      </c>
      <c r="R9" s="404"/>
      <c r="S9" s="402" t="s">
        <v>267</v>
      </c>
      <c r="T9" s="404"/>
      <c r="U9" s="402" t="s">
        <v>268</v>
      </c>
      <c r="V9" s="404"/>
      <c r="W9" s="402" t="s">
        <v>269</v>
      </c>
      <c r="X9" s="404"/>
      <c r="Y9" s="402" t="s">
        <v>270</v>
      </c>
      <c r="Z9" s="404"/>
      <c r="AA9" s="131"/>
      <c r="AB9" s="146" t="s">
        <v>112</v>
      </c>
      <c r="AC9" s="490" t="s">
        <v>158</v>
      </c>
      <c r="AD9" s="490" t="s">
        <v>159</v>
      </c>
    </row>
    <row r="10" spans="1:30" ht="28.15" customHeight="1" thickBot="1" x14ac:dyDescent="0.3">
      <c r="A10" s="497"/>
      <c r="B10" s="498"/>
      <c r="C10" s="498"/>
      <c r="D10" s="499"/>
      <c r="E10" s="476" t="str">
        <f>IF(Usage!$B$8=0, "", Usage!$B$8)</f>
        <v>Center Overhead</v>
      </c>
      <c r="F10" s="477"/>
      <c r="G10" s="476" t="str">
        <f>IF(Usage!$B$9=0, "", Usage!$B$9)</f>
        <v/>
      </c>
      <c r="H10" s="477"/>
      <c r="I10" s="476" t="str">
        <f>IF(Usage!$B$10=0, "", Usage!$B$10)</f>
        <v/>
      </c>
      <c r="J10" s="477"/>
      <c r="K10" s="476" t="str">
        <f>IF(Usage!$B$11=0, "", Usage!$B$11)</f>
        <v/>
      </c>
      <c r="L10" s="477"/>
      <c r="M10" s="476" t="str">
        <f>IF(Usage!$B$12=0, "", Usage!$B$12)</f>
        <v/>
      </c>
      <c r="N10" s="477"/>
      <c r="O10" s="476" t="str">
        <f>IF(Usage!$B$13=0, "", Usage!$B$13)</f>
        <v/>
      </c>
      <c r="P10" s="477"/>
      <c r="Q10" s="476" t="str">
        <f>IF(Usage!$B$14=0, "", Usage!$B$14)</f>
        <v/>
      </c>
      <c r="R10" s="477"/>
      <c r="S10" s="476" t="str">
        <f>IF(Usage!$B$15=0, "", Usage!$B$15)</f>
        <v/>
      </c>
      <c r="T10" s="477"/>
      <c r="U10" s="476" t="str">
        <f>IF(Usage!$B$16=0, "", Usage!$B$16)</f>
        <v/>
      </c>
      <c r="V10" s="477"/>
      <c r="W10" s="476" t="str">
        <f>IF(Usage!$B$17=0, "", Usage!$B$17)</f>
        <v/>
      </c>
      <c r="X10" s="477"/>
      <c r="Y10" s="476" t="str">
        <f>IF(Usage!$B$18=0, "", Usage!$B$18)</f>
        <v/>
      </c>
      <c r="Z10" s="477"/>
      <c r="AA10" s="131"/>
      <c r="AB10" s="490" t="s">
        <v>113</v>
      </c>
      <c r="AC10" s="490"/>
      <c r="AD10" s="490"/>
    </row>
    <row r="11" spans="1:30" x14ac:dyDescent="0.25">
      <c r="A11" s="135" t="s">
        <v>82</v>
      </c>
      <c r="B11" s="135" t="s">
        <v>160</v>
      </c>
      <c r="C11" s="135" t="s">
        <v>161</v>
      </c>
      <c r="D11" s="324" t="s">
        <v>162</v>
      </c>
      <c r="E11" s="326" t="s">
        <v>145</v>
      </c>
      <c r="F11" s="327" t="s">
        <v>105</v>
      </c>
      <c r="G11" s="326" t="s">
        <v>163</v>
      </c>
      <c r="H11" s="333" t="s">
        <v>105</v>
      </c>
      <c r="I11" s="326" t="s">
        <v>145</v>
      </c>
      <c r="J11" s="327" t="s">
        <v>105</v>
      </c>
      <c r="K11" s="326" t="s">
        <v>145</v>
      </c>
      <c r="L11" s="327" t="s">
        <v>105</v>
      </c>
      <c r="M11" s="326" t="s">
        <v>163</v>
      </c>
      <c r="N11" s="327" t="s">
        <v>105</v>
      </c>
      <c r="O11" s="335" t="s">
        <v>145</v>
      </c>
      <c r="P11" s="327" t="s">
        <v>105</v>
      </c>
      <c r="Q11" s="326" t="s">
        <v>145</v>
      </c>
      <c r="R11" s="333" t="s">
        <v>105</v>
      </c>
      <c r="S11" s="326" t="s">
        <v>145</v>
      </c>
      <c r="T11" s="327" t="s">
        <v>105</v>
      </c>
      <c r="U11" s="335" t="s">
        <v>145</v>
      </c>
      <c r="V11" s="327" t="s">
        <v>105</v>
      </c>
      <c r="W11" s="326" t="s">
        <v>145</v>
      </c>
      <c r="X11" s="327" t="s">
        <v>105</v>
      </c>
      <c r="Y11" s="326" t="s">
        <v>145</v>
      </c>
      <c r="Z11" s="327" t="s">
        <v>105</v>
      </c>
      <c r="AA11" s="131"/>
      <c r="AB11" s="490"/>
      <c r="AC11" s="490"/>
      <c r="AD11" s="490"/>
    </row>
    <row r="12" spans="1:30" x14ac:dyDescent="0.25">
      <c r="A12" s="283"/>
      <c r="E12" s="328">
        <v>0</v>
      </c>
      <c r="F12" s="329">
        <f>E12*$D12</f>
        <v>0</v>
      </c>
      <c r="G12" s="328">
        <v>0</v>
      </c>
      <c r="H12" s="332">
        <f>G12*$D12</f>
        <v>0</v>
      </c>
      <c r="I12" s="328">
        <v>0</v>
      </c>
      <c r="J12" s="329">
        <f>I12*$D12</f>
        <v>0</v>
      </c>
      <c r="K12" s="328">
        <v>0</v>
      </c>
      <c r="L12" s="329">
        <f>K12*$D12</f>
        <v>0</v>
      </c>
      <c r="M12" s="328">
        <v>0</v>
      </c>
      <c r="N12" s="329">
        <f>M12*$D12</f>
        <v>0</v>
      </c>
      <c r="O12" s="325">
        <v>0</v>
      </c>
      <c r="P12" s="329">
        <f>O12*$D12</f>
        <v>0</v>
      </c>
      <c r="Q12" s="328">
        <v>0</v>
      </c>
      <c r="R12" s="332">
        <f>Q12*$D12</f>
        <v>0</v>
      </c>
      <c r="S12" s="328">
        <v>0</v>
      </c>
      <c r="T12" s="329">
        <f>S12*$D12</f>
        <v>0</v>
      </c>
      <c r="U12" s="325">
        <v>0</v>
      </c>
      <c r="V12" s="329">
        <f>U12*$D12</f>
        <v>0</v>
      </c>
      <c r="W12" s="328">
        <v>0</v>
      </c>
      <c r="X12" s="329">
        <f>W12*$D12</f>
        <v>0</v>
      </c>
      <c r="Y12" s="328">
        <v>0</v>
      </c>
      <c r="Z12" s="329">
        <f>Y12*$D12</f>
        <v>0</v>
      </c>
      <c r="AB12" s="147">
        <f>E12+G12+I12+K12+M12+O12+Q12+S12+U12+W12+Y12</f>
        <v>0</v>
      </c>
      <c r="AC12" s="148">
        <f>F12+H12+J12+L12+N12+P12+R12+T12+V12+X12+Z12</f>
        <v>0</v>
      </c>
      <c r="AD12" s="148">
        <f t="shared" ref="AD12:AD38" si="0">AC12-D12</f>
        <v>0</v>
      </c>
    </row>
    <row r="13" spans="1:30" x14ac:dyDescent="0.25">
      <c r="A13" s="283"/>
      <c r="E13" s="328">
        <v>0</v>
      </c>
      <c r="F13" s="329">
        <f t="shared" ref="F13:H38" si="1">E13*$D13</f>
        <v>0</v>
      </c>
      <c r="G13" s="328">
        <v>0</v>
      </c>
      <c r="H13" s="332">
        <f t="shared" si="1"/>
        <v>0</v>
      </c>
      <c r="I13" s="328">
        <v>0</v>
      </c>
      <c r="J13" s="329">
        <f t="shared" ref="J13" si="2">I13*$D13</f>
        <v>0</v>
      </c>
      <c r="K13" s="328">
        <v>0</v>
      </c>
      <c r="L13" s="329">
        <f t="shared" ref="L13" si="3">K13*$D13</f>
        <v>0</v>
      </c>
      <c r="M13" s="328">
        <v>0</v>
      </c>
      <c r="N13" s="329">
        <f t="shared" ref="N13" si="4">M13*$D13</f>
        <v>0</v>
      </c>
      <c r="O13" s="325">
        <v>0</v>
      </c>
      <c r="P13" s="329">
        <f t="shared" ref="P13" si="5">O13*$D13</f>
        <v>0</v>
      </c>
      <c r="Q13" s="328">
        <v>0</v>
      </c>
      <c r="R13" s="332">
        <f t="shared" ref="R13:R38" si="6">Q13*$D13</f>
        <v>0</v>
      </c>
      <c r="S13" s="328">
        <v>0</v>
      </c>
      <c r="T13" s="329">
        <f t="shared" ref="T13:T38" si="7">S13*$D13</f>
        <v>0</v>
      </c>
      <c r="U13" s="325">
        <v>0</v>
      </c>
      <c r="V13" s="329">
        <f t="shared" ref="V13:V38" si="8">U13*$D13</f>
        <v>0</v>
      </c>
      <c r="W13" s="328">
        <v>0</v>
      </c>
      <c r="X13" s="329">
        <f t="shared" ref="X13:X38" si="9">W13*$D13</f>
        <v>0</v>
      </c>
      <c r="Y13" s="328">
        <v>0</v>
      </c>
      <c r="Z13" s="329">
        <f t="shared" ref="Z13:Z38" si="10">Y13*$D13</f>
        <v>0</v>
      </c>
      <c r="AB13" s="147">
        <f t="shared" ref="AB13:AB38" si="11">E13+G13+I13+K13+M13+O13+Q13+S13+U13+W13+Y13</f>
        <v>0</v>
      </c>
      <c r="AC13" s="148">
        <f t="shared" ref="AC13:AC40" si="12">F13+H13+J13+L13+N13+P13+R13+T13+V13+X13+Z13</f>
        <v>0</v>
      </c>
      <c r="AD13" s="148">
        <f t="shared" si="0"/>
        <v>0</v>
      </c>
    </row>
    <row r="14" spans="1:30" x14ac:dyDescent="0.25">
      <c r="A14" s="283"/>
      <c r="E14" s="328">
        <v>0</v>
      </c>
      <c r="F14" s="329">
        <f t="shared" si="1"/>
        <v>0</v>
      </c>
      <c r="G14" s="328">
        <v>0</v>
      </c>
      <c r="H14" s="332">
        <f t="shared" si="1"/>
        <v>0</v>
      </c>
      <c r="I14" s="328">
        <v>0</v>
      </c>
      <c r="J14" s="329">
        <f t="shared" ref="J14" si="13">I14*$D14</f>
        <v>0</v>
      </c>
      <c r="K14" s="328">
        <v>0</v>
      </c>
      <c r="L14" s="329">
        <f t="shared" ref="L14" si="14">K14*$D14</f>
        <v>0</v>
      </c>
      <c r="M14" s="328">
        <v>0</v>
      </c>
      <c r="N14" s="329">
        <f t="shared" ref="N14" si="15">M14*$D14</f>
        <v>0</v>
      </c>
      <c r="O14" s="325">
        <v>0</v>
      </c>
      <c r="P14" s="329">
        <f t="shared" ref="P14" si="16">O14*$D14</f>
        <v>0</v>
      </c>
      <c r="Q14" s="328">
        <v>0</v>
      </c>
      <c r="R14" s="332">
        <f t="shared" si="6"/>
        <v>0</v>
      </c>
      <c r="S14" s="328">
        <v>0</v>
      </c>
      <c r="T14" s="329">
        <f t="shared" si="7"/>
        <v>0</v>
      </c>
      <c r="U14" s="325">
        <v>0</v>
      </c>
      <c r="V14" s="329">
        <f t="shared" si="8"/>
        <v>0</v>
      </c>
      <c r="W14" s="328">
        <v>0</v>
      </c>
      <c r="X14" s="329">
        <f t="shared" si="9"/>
        <v>0</v>
      </c>
      <c r="Y14" s="328">
        <v>0</v>
      </c>
      <c r="Z14" s="329">
        <f t="shared" si="10"/>
        <v>0</v>
      </c>
      <c r="AB14" s="147">
        <f t="shared" si="11"/>
        <v>0</v>
      </c>
      <c r="AC14" s="148">
        <f t="shared" si="12"/>
        <v>0</v>
      </c>
      <c r="AD14" s="148">
        <f t="shared" si="0"/>
        <v>0</v>
      </c>
    </row>
    <row r="15" spans="1:30" x14ac:dyDescent="0.25">
      <c r="A15" s="283"/>
      <c r="E15" s="328">
        <v>0</v>
      </c>
      <c r="F15" s="329">
        <f t="shared" si="1"/>
        <v>0</v>
      </c>
      <c r="G15" s="328">
        <v>0</v>
      </c>
      <c r="H15" s="332">
        <f t="shared" si="1"/>
        <v>0</v>
      </c>
      <c r="I15" s="328">
        <v>0</v>
      </c>
      <c r="J15" s="329">
        <f t="shared" ref="J15" si="17">I15*$D15</f>
        <v>0</v>
      </c>
      <c r="K15" s="328">
        <v>0</v>
      </c>
      <c r="L15" s="329">
        <f t="shared" ref="L15" si="18">K15*$D15</f>
        <v>0</v>
      </c>
      <c r="M15" s="328">
        <v>0</v>
      </c>
      <c r="N15" s="329">
        <f t="shared" ref="N15" si="19">M15*$D15</f>
        <v>0</v>
      </c>
      <c r="O15" s="325">
        <v>0</v>
      </c>
      <c r="P15" s="329">
        <f t="shared" ref="P15" si="20">O15*$D15</f>
        <v>0</v>
      </c>
      <c r="Q15" s="328">
        <v>0</v>
      </c>
      <c r="R15" s="332">
        <f t="shared" si="6"/>
        <v>0</v>
      </c>
      <c r="S15" s="328">
        <v>0</v>
      </c>
      <c r="T15" s="329">
        <f t="shared" si="7"/>
        <v>0</v>
      </c>
      <c r="U15" s="325">
        <v>0</v>
      </c>
      <c r="V15" s="329">
        <f t="shared" si="8"/>
        <v>0</v>
      </c>
      <c r="W15" s="328">
        <v>0</v>
      </c>
      <c r="X15" s="329">
        <f t="shared" si="9"/>
        <v>0</v>
      </c>
      <c r="Y15" s="328">
        <v>0</v>
      </c>
      <c r="Z15" s="329">
        <f t="shared" si="10"/>
        <v>0</v>
      </c>
      <c r="AB15" s="147">
        <f t="shared" si="11"/>
        <v>0</v>
      </c>
      <c r="AC15" s="148">
        <f t="shared" si="12"/>
        <v>0</v>
      </c>
      <c r="AD15" s="148">
        <f t="shared" si="0"/>
        <v>0</v>
      </c>
    </row>
    <row r="16" spans="1:30" x14ac:dyDescent="0.25">
      <c r="A16" s="283"/>
      <c r="E16" s="328">
        <v>0</v>
      </c>
      <c r="F16" s="329">
        <f t="shared" si="1"/>
        <v>0</v>
      </c>
      <c r="G16" s="328">
        <v>0</v>
      </c>
      <c r="H16" s="332">
        <f t="shared" si="1"/>
        <v>0</v>
      </c>
      <c r="I16" s="328">
        <v>0</v>
      </c>
      <c r="J16" s="329">
        <f t="shared" ref="J16" si="21">I16*$D16</f>
        <v>0</v>
      </c>
      <c r="K16" s="328">
        <v>0</v>
      </c>
      <c r="L16" s="329">
        <f t="shared" ref="L16" si="22">K16*$D16</f>
        <v>0</v>
      </c>
      <c r="M16" s="328">
        <v>0</v>
      </c>
      <c r="N16" s="329">
        <f t="shared" ref="N16" si="23">M16*$D16</f>
        <v>0</v>
      </c>
      <c r="O16" s="325">
        <v>0</v>
      </c>
      <c r="P16" s="329">
        <f t="shared" ref="P16" si="24">O16*$D16</f>
        <v>0</v>
      </c>
      <c r="Q16" s="328">
        <v>0</v>
      </c>
      <c r="R16" s="332">
        <f t="shared" si="6"/>
        <v>0</v>
      </c>
      <c r="S16" s="328">
        <v>0</v>
      </c>
      <c r="T16" s="329">
        <f t="shared" si="7"/>
        <v>0</v>
      </c>
      <c r="U16" s="325">
        <v>0</v>
      </c>
      <c r="V16" s="329">
        <f t="shared" si="8"/>
        <v>0</v>
      </c>
      <c r="W16" s="328">
        <v>0</v>
      </c>
      <c r="X16" s="329">
        <f t="shared" si="9"/>
        <v>0</v>
      </c>
      <c r="Y16" s="328">
        <v>0</v>
      </c>
      <c r="Z16" s="329">
        <f t="shared" si="10"/>
        <v>0</v>
      </c>
      <c r="AB16" s="147">
        <f t="shared" si="11"/>
        <v>0</v>
      </c>
      <c r="AC16" s="148">
        <f t="shared" si="12"/>
        <v>0</v>
      </c>
      <c r="AD16" s="148">
        <f t="shared" si="0"/>
        <v>0</v>
      </c>
    </row>
    <row r="17" spans="1:31" x14ac:dyDescent="0.25">
      <c r="A17" s="283"/>
      <c r="E17" s="328">
        <v>0</v>
      </c>
      <c r="F17" s="329">
        <f t="shared" si="1"/>
        <v>0</v>
      </c>
      <c r="G17" s="328">
        <v>0</v>
      </c>
      <c r="H17" s="332">
        <f t="shared" si="1"/>
        <v>0</v>
      </c>
      <c r="I17" s="328">
        <v>0</v>
      </c>
      <c r="J17" s="329">
        <f t="shared" ref="J17" si="25">I17*$D17</f>
        <v>0</v>
      </c>
      <c r="K17" s="328">
        <v>0</v>
      </c>
      <c r="L17" s="329">
        <f t="shared" ref="L17" si="26">K17*$D17</f>
        <v>0</v>
      </c>
      <c r="M17" s="328">
        <v>0</v>
      </c>
      <c r="N17" s="329">
        <f t="shared" ref="N17" si="27">M17*$D17</f>
        <v>0</v>
      </c>
      <c r="O17" s="325">
        <v>0</v>
      </c>
      <c r="P17" s="329">
        <f t="shared" ref="P17" si="28">O17*$D17</f>
        <v>0</v>
      </c>
      <c r="Q17" s="328">
        <v>0</v>
      </c>
      <c r="R17" s="332">
        <f t="shared" si="6"/>
        <v>0</v>
      </c>
      <c r="S17" s="328">
        <v>0</v>
      </c>
      <c r="T17" s="329">
        <f t="shared" si="7"/>
        <v>0</v>
      </c>
      <c r="U17" s="325">
        <v>0</v>
      </c>
      <c r="V17" s="329">
        <f t="shared" si="8"/>
        <v>0</v>
      </c>
      <c r="W17" s="328">
        <v>0</v>
      </c>
      <c r="X17" s="329">
        <f t="shared" si="9"/>
        <v>0</v>
      </c>
      <c r="Y17" s="328">
        <v>0</v>
      </c>
      <c r="Z17" s="329">
        <f t="shared" si="10"/>
        <v>0</v>
      </c>
      <c r="AB17" s="147">
        <f t="shared" si="11"/>
        <v>0</v>
      </c>
      <c r="AC17" s="148">
        <f t="shared" si="12"/>
        <v>0</v>
      </c>
      <c r="AD17" s="148">
        <f t="shared" si="0"/>
        <v>0</v>
      </c>
    </row>
    <row r="18" spans="1:31" x14ac:dyDescent="0.25">
      <c r="A18" s="283"/>
      <c r="E18" s="328">
        <v>0</v>
      </c>
      <c r="F18" s="329">
        <f t="shared" si="1"/>
        <v>0</v>
      </c>
      <c r="G18" s="328">
        <v>0</v>
      </c>
      <c r="H18" s="332">
        <f t="shared" si="1"/>
        <v>0</v>
      </c>
      <c r="I18" s="328">
        <v>0</v>
      </c>
      <c r="J18" s="329">
        <f t="shared" ref="J18" si="29">I18*$D18</f>
        <v>0</v>
      </c>
      <c r="K18" s="328">
        <v>0</v>
      </c>
      <c r="L18" s="329">
        <f t="shared" ref="L18" si="30">K18*$D18</f>
        <v>0</v>
      </c>
      <c r="M18" s="328">
        <v>0</v>
      </c>
      <c r="N18" s="329">
        <f t="shared" ref="N18" si="31">M18*$D18</f>
        <v>0</v>
      </c>
      <c r="O18" s="325">
        <v>0</v>
      </c>
      <c r="P18" s="329">
        <f t="shared" ref="P18" si="32">O18*$D18</f>
        <v>0</v>
      </c>
      <c r="Q18" s="328">
        <v>0</v>
      </c>
      <c r="R18" s="332">
        <f t="shared" si="6"/>
        <v>0</v>
      </c>
      <c r="S18" s="328">
        <v>0</v>
      </c>
      <c r="T18" s="329">
        <f t="shared" si="7"/>
        <v>0</v>
      </c>
      <c r="U18" s="325">
        <v>0</v>
      </c>
      <c r="V18" s="329">
        <f t="shared" si="8"/>
        <v>0</v>
      </c>
      <c r="W18" s="328">
        <v>0</v>
      </c>
      <c r="X18" s="329">
        <f t="shared" si="9"/>
        <v>0</v>
      </c>
      <c r="Y18" s="328">
        <v>0</v>
      </c>
      <c r="Z18" s="329">
        <f t="shared" si="10"/>
        <v>0</v>
      </c>
      <c r="AB18" s="147">
        <f t="shared" si="11"/>
        <v>0</v>
      </c>
      <c r="AC18" s="148">
        <f t="shared" si="12"/>
        <v>0</v>
      </c>
      <c r="AD18" s="148">
        <f t="shared" si="0"/>
        <v>0</v>
      </c>
    </row>
    <row r="19" spans="1:31" x14ac:dyDescent="0.25">
      <c r="A19" s="283"/>
      <c r="E19" s="328">
        <v>0</v>
      </c>
      <c r="F19" s="329">
        <f t="shared" si="1"/>
        <v>0</v>
      </c>
      <c r="G19" s="328">
        <v>0</v>
      </c>
      <c r="H19" s="332">
        <f t="shared" si="1"/>
        <v>0</v>
      </c>
      <c r="I19" s="328">
        <v>0</v>
      </c>
      <c r="J19" s="329">
        <f t="shared" ref="J19" si="33">I19*$D19</f>
        <v>0</v>
      </c>
      <c r="K19" s="328">
        <v>0</v>
      </c>
      <c r="L19" s="329">
        <f t="shared" ref="L19" si="34">K19*$D19</f>
        <v>0</v>
      </c>
      <c r="M19" s="328">
        <v>0</v>
      </c>
      <c r="N19" s="329">
        <f t="shared" ref="N19" si="35">M19*$D19</f>
        <v>0</v>
      </c>
      <c r="O19" s="325">
        <v>0</v>
      </c>
      <c r="P19" s="329">
        <f t="shared" ref="P19" si="36">O19*$D19</f>
        <v>0</v>
      </c>
      <c r="Q19" s="328">
        <v>0</v>
      </c>
      <c r="R19" s="332">
        <f t="shared" si="6"/>
        <v>0</v>
      </c>
      <c r="S19" s="328">
        <v>0</v>
      </c>
      <c r="T19" s="329">
        <f t="shared" si="7"/>
        <v>0</v>
      </c>
      <c r="U19" s="325">
        <v>0</v>
      </c>
      <c r="V19" s="329">
        <f t="shared" si="8"/>
        <v>0</v>
      </c>
      <c r="W19" s="328">
        <v>0</v>
      </c>
      <c r="X19" s="329">
        <f t="shared" si="9"/>
        <v>0</v>
      </c>
      <c r="Y19" s="328">
        <v>0</v>
      </c>
      <c r="Z19" s="329">
        <f t="shared" si="10"/>
        <v>0</v>
      </c>
      <c r="AB19" s="147">
        <f t="shared" si="11"/>
        <v>0</v>
      </c>
      <c r="AC19" s="148">
        <f t="shared" si="12"/>
        <v>0</v>
      </c>
      <c r="AD19" s="148">
        <f t="shared" si="0"/>
        <v>0</v>
      </c>
    </row>
    <row r="20" spans="1:31" x14ac:dyDescent="0.25">
      <c r="A20" s="283"/>
      <c r="E20" s="328">
        <v>0</v>
      </c>
      <c r="F20" s="329">
        <f t="shared" si="1"/>
        <v>0</v>
      </c>
      <c r="G20" s="328">
        <v>0</v>
      </c>
      <c r="H20" s="332">
        <f t="shared" si="1"/>
        <v>0</v>
      </c>
      <c r="I20" s="328">
        <v>0</v>
      </c>
      <c r="J20" s="329">
        <f t="shared" ref="J20" si="37">I20*$D20</f>
        <v>0</v>
      </c>
      <c r="K20" s="328">
        <v>0</v>
      </c>
      <c r="L20" s="329">
        <f t="shared" ref="L20" si="38">K20*$D20</f>
        <v>0</v>
      </c>
      <c r="M20" s="328">
        <v>0</v>
      </c>
      <c r="N20" s="329">
        <f t="shared" ref="N20" si="39">M20*$D20</f>
        <v>0</v>
      </c>
      <c r="O20" s="325">
        <v>0</v>
      </c>
      <c r="P20" s="329">
        <f t="shared" ref="P20" si="40">O20*$D20</f>
        <v>0</v>
      </c>
      <c r="Q20" s="328">
        <v>0</v>
      </c>
      <c r="R20" s="332">
        <f t="shared" si="6"/>
        <v>0</v>
      </c>
      <c r="S20" s="328">
        <v>0</v>
      </c>
      <c r="T20" s="329">
        <f t="shared" si="7"/>
        <v>0</v>
      </c>
      <c r="U20" s="325">
        <v>0</v>
      </c>
      <c r="V20" s="329">
        <f t="shared" si="8"/>
        <v>0</v>
      </c>
      <c r="W20" s="328">
        <v>0</v>
      </c>
      <c r="X20" s="329">
        <f t="shared" si="9"/>
        <v>0</v>
      </c>
      <c r="Y20" s="328">
        <v>0</v>
      </c>
      <c r="Z20" s="329">
        <f t="shared" si="10"/>
        <v>0</v>
      </c>
      <c r="AB20" s="147">
        <f t="shared" si="11"/>
        <v>0</v>
      </c>
      <c r="AC20" s="148">
        <f t="shared" si="12"/>
        <v>0</v>
      </c>
      <c r="AD20" s="148">
        <f t="shared" si="0"/>
        <v>0</v>
      </c>
      <c r="AE20" s="149"/>
    </row>
    <row r="21" spans="1:31" x14ac:dyDescent="0.25">
      <c r="A21" s="283"/>
      <c r="E21" s="328">
        <v>0</v>
      </c>
      <c r="F21" s="329">
        <f t="shared" si="1"/>
        <v>0</v>
      </c>
      <c r="G21" s="328">
        <v>0</v>
      </c>
      <c r="H21" s="332">
        <f t="shared" si="1"/>
        <v>0</v>
      </c>
      <c r="I21" s="328">
        <v>0</v>
      </c>
      <c r="J21" s="329">
        <f t="shared" ref="J21" si="41">I21*$D21</f>
        <v>0</v>
      </c>
      <c r="K21" s="328">
        <v>0</v>
      </c>
      <c r="L21" s="329">
        <f t="shared" ref="L21" si="42">K21*$D21</f>
        <v>0</v>
      </c>
      <c r="M21" s="328">
        <v>0</v>
      </c>
      <c r="N21" s="329">
        <f t="shared" ref="N21" si="43">M21*$D21</f>
        <v>0</v>
      </c>
      <c r="O21" s="325">
        <v>0</v>
      </c>
      <c r="P21" s="329">
        <f t="shared" ref="P21" si="44">O21*$D21</f>
        <v>0</v>
      </c>
      <c r="Q21" s="328">
        <v>0</v>
      </c>
      <c r="R21" s="332">
        <f t="shared" si="6"/>
        <v>0</v>
      </c>
      <c r="S21" s="328">
        <v>0</v>
      </c>
      <c r="T21" s="329">
        <f t="shared" si="7"/>
        <v>0</v>
      </c>
      <c r="U21" s="325">
        <v>0</v>
      </c>
      <c r="V21" s="329">
        <f t="shared" si="8"/>
        <v>0</v>
      </c>
      <c r="W21" s="328">
        <v>0</v>
      </c>
      <c r="X21" s="329">
        <f t="shared" si="9"/>
        <v>0</v>
      </c>
      <c r="Y21" s="328">
        <v>0</v>
      </c>
      <c r="Z21" s="329">
        <f t="shared" si="10"/>
        <v>0</v>
      </c>
      <c r="AB21" s="147">
        <f t="shared" si="11"/>
        <v>0</v>
      </c>
      <c r="AC21" s="148">
        <f t="shared" si="12"/>
        <v>0</v>
      </c>
      <c r="AD21" s="148">
        <f t="shared" si="0"/>
        <v>0</v>
      </c>
    </row>
    <row r="22" spans="1:31" x14ac:dyDescent="0.25">
      <c r="A22" s="283"/>
      <c r="E22" s="328">
        <v>0</v>
      </c>
      <c r="F22" s="329">
        <f t="shared" si="1"/>
        <v>0</v>
      </c>
      <c r="G22" s="328">
        <v>0</v>
      </c>
      <c r="H22" s="332">
        <f t="shared" si="1"/>
        <v>0</v>
      </c>
      <c r="I22" s="328">
        <v>0</v>
      </c>
      <c r="J22" s="329">
        <f t="shared" ref="J22" si="45">I22*$D22</f>
        <v>0</v>
      </c>
      <c r="K22" s="328">
        <v>0</v>
      </c>
      <c r="L22" s="329">
        <f t="shared" ref="L22" si="46">K22*$D22</f>
        <v>0</v>
      </c>
      <c r="M22" s="328">
        <v>0</v>
      </c>
      <c r="N22" s="329">
        <f t="shared" ref="N22" si="47">M22*$D22</f>
        <v>0</v>
      </c>
      <c r="O22" s="325">
        <v>0</v>
      </c>
      <c r="P22" s="329">
        <f t="shared" ref="P22" si="48">O22*$D22</f>
        <v>0</v>
      </c>
      <c r="Q22" s="328">
        <v>0</v>
      </c>
      <c r="R22" s="332">
        <f t="shared" si="6"/>
        <v>0</v>
      </c>
      <c r="S22" s="328">
        <v>0</v>
      </c>
      <c r="T22" s="329">
        <f t="shared" si="7"/>
        <v>0</v>
      </c>
      <c r="U22" s="325">
        <v>0</v>
      </c>
      <c r="V22" s="329">
        <f t="shared" si="8"/>
        <v>0</v>
      </c>
      <c r="W22" s="328">
        <v>0</v>
      </c>
      <c r="X22" s="329">
        <f t="shared" si="9"/>
        <v>0</v>
      </c>
      <c r="Y22" s="328">
        <v>0</v>
      </c>
      <c r="Z22" s="329">
        <f t="shared" si="10"/>
        <v>0</v>
      </c>
      <c r="AB22" s="147">
        <f t="shared" si="11"/>
        <v>0</v>
      </c>
      <c r="AC22" s="148">
        <f t="shared" si="12"/>
        <v>0</v>
      </c>
      <c r="AD22" s="148">
        <f t="shared" si="0"/>
        <v>0</v>
      </c>
    </row>
    <row r="23" spans="1:31" x14ac:dyDescent="0.25">
      <c r="A23" s="283"/>
      <c r="E23" s="328">
        <v>0</v>
      </c>
      <c r="F23" s="329">
        <f t="shared" si="1"/>
        <v>0</v>
      </c>
      <c r="G23" s="328">
        <v>0</v>
      </c>
      <c r="H23" s="332">
        <f t="shared" si="1"/>
        <v>0</v>
      </c>
      <c r="I23" s="328">
        <v>0</v>
      </c>
      <c r="J23" s="329">
        <f t="shared" ref="J23" si="49">I23*$D23</f>
        <v>0</v>
      </c>
      <c r="K23" s="328">
        <v>0</v>
      </c>
      <c r="L23" s="329">
        <f t="shared" ref="L23" si="50">K23*$D23</f>
        <v>0</v>
      </c>
      <c r="M23" s="328">
        <v>0</v>
      </c>
      <c r="N23" s="329">
        <f t="shared" ref="N23" si="51">M23*$D23</f>
        <v>0</v>
      </c>
      <c r="O23" s="325">
        <v>0</v>
      </c>
      <c r="P23" s="329">
        <f t="shared" ref="P23" si="52">O23*$D23</f>
        <v>0</v>
      </c>
      <c r="Q23" s="328">
        <v>0</v>
      </c>
      <c r="R23" s="332">
        <f t="shared" si="6"/>
        <v>0</v>
      </c>
      <c r="S23" s="328">
        <v>0</v>
      </c>
      <c r="T23" s="329">
        <f t="shared" si="7"/>
        <v>0</v>
      </c>
      <c r="U23" s="325">
        <v>0</v>
      </c>
      <c r="V23" s="329">
        <f t="shared" si="8"/>
        <v>0</v>
      </c>
      <c r="W23" s="328">
        <v>0</v>
      </c>
      <c r="X23" s="329">
        <f t="shared" si="9"/>
        <v>0</v>
      </c>
      <c r="Y23" s="328">
        <v>0</v>
      </c>
      <c r="Z23" s="329">
        <f t="shared" si="10"/>
        <v>0</v>
      </c>
      <c r="AB23" s="147">
        <f t="shared" si="11"/>
        <v>0</v>
      </c>
      <c r="AC23" s="148">
        <f t="shared" si="12"/>
        <v>0</v>
      </c>
      <c r="AD23" s="148">
        <f t="shared" si="0"/>
        <v>0</v>
      </c>
    </row>
    <row r="24" spans="1:31" x14ac:dyDescent="0.25">
      <c r="A24" s="283"/>
      <c r="E24" s="328">
        <v>0</v>
      </c>
      <c r="F24" s="329">
        <f t="shared" si="1"/>
        <v>0</v>
      </c>
      <c r="G24" s="328">
        <v>0</v>
      </c>
      <c r="H24" s="332">
        <f t="shared" si="1"/>
        <v>0</v>
      </c>
      <c r="I24" s="328">
        <v>0</v>
      </c>
      <c r="J24" s="329">
        <f t="shared" ref="J24" si="53">I24*$D24</f>
        <v>0</v>
      </c>
      <c r="K24" s="328">
        <v>0</v>
      </c>
      <c r="L24" s="329">
        <f t="shared" ref="L24" si="54">K24*$D24</f>
        <v>0</v>
      </c>
      <c r="M24" s="328">
        <v>0</v>
      </c>
      <c r="N24" s="329">
        <f t="shared" ref="N24" si="55">M24*$D24</f>
        <v>0</v>
      </c>
      <c r="O24" s="325">
        <v>0</v>
      </c>
      <c r="P24" s="329">
        <f t="shared" ref="P24" si="56">O24*$D24</f>
        <v>0</v>
      </c>
      <c r="Q24" s="328">
        <v>0</v>
      </c>
      <c r="R24" s="332">
        <f t="shared" si="6"/>
        <v>0</v>
      </c>
      <c r="S24" s="328">
        <v>0</v>
      </c>
      <c r="T24" s="329">
        <f t="shared" si="7"/>
        <v>0</v>
      </c>
      <c r="U24" s="325">
        <v>0</v>
      </c>
      <c r="V24" s="329">
        <f t="shared" si="8"/>
        <v>0</v>
      </c>
      <c r="W24" s="328">
        <v>0</v>
      </c>
      <c r="X24" s="329">
        <f t="shared" si="9"/>
        <v>0</v>
      </c>
      <c r="Y24" s="328">
        <v>0</v>
      </c>
      <c r="Z24" s="329">
        <f t="shared" si="10"/>
        <v>0</v>
      </c>
      <c r="AB24" s="147">
        <f t="shared" si="11"/>
        <v>0</v>
      </c>
      <c r="AC24" s="148">
        <f t="shared" si="12"/>
        <v>0</v>
      </c>
      <c r="AD24" s="148">
        <f t="shared" si="0"/>
        <v>0</v>
      </c>
    </row>
    <row r="25" spans="1:31" ht="15.75" thickBot="1" x14ac:dyDescent="0.3">
      <c r="A25" s="283"/>
      <c r="E25" s="328">
        <v>0</v>
      </c>
      <c r="F25" s="329">
        <f t="shared" si="1"/>
        <v>0</v>
      </c>
      <c r="G25" s="328">
        <v>0</v>
      </c>
      <c r="H25" s="332">
        <f t="shared" si="1"/>
        <v>0</v>
      </c>
      <c r="I25" s="328">
        <v>0</v>
      </c>
      <c r="J25" s="329">
        <f t="shared" ref="J25" si="57">I25*$D25</f>
        <v>0</v>
      </c>
      <c r="K25" s="328">
        <v>0</v>
      </c>
      <c r="L25" s="329">
        <f t="shared" ref="L25" si="58">K25*$D25</f>
        <v>0</v>
      </c>
      <c r="M25" s="328">
        <v>0</v>
      </c>
      <c r="N25" s="329">
        <f t="shared" ref="N25" si="59">M25*$D25</f>
        <v>0</v>
      </c>
      <c r="O25" s="325">
        <v>0</v>
      </c>
      <c r="P25" s="329">
        <f t="shared" ref="P25" si="60">O25*$D25</f>
        <v>0</v>
      </c>
      <c r="Q25" s="328">
        <v>0</v>
      </c>
      <c r="R25" s="332">
        <f t="shared" si="6"/>
        <v>0</v>
      </c>
      <c r="S25" s="328">
        <v>0</v>
      </c>
      <c r="T25" s="329">
        <f t="shared" si="7"/>
        <v>0</v>
      </c>
      <c r="U25" s="325">
        <v>0</v>
      </c>
      <c r="V25" s="329">
        <f t="shared" si="8"/>
        <v>0</v>
      </c>
      <c r="W25" s="328">
        <v>0</v>
      </c>
      <c r="X25" s="329">
        <f t="shared" si="9"/>
        <v>0</v>
      </c>
      <c r="Y25" s="328">
        <v>0</v>
      </c>
      <c r="Z25" s="329">
        <f t="shared" si="10"/>
        <v>0</v>
      </c>
      <c r="AB25" s="147">
        <f t="shared" si="11"/>
        <v>0</v>
      </c>
      <c r="AC25" s="148">
        <f t="shared" si="12"/>
        <v>0</v>
      </c>
      <c r="AD25" s="148">
        <f t="shared" si="0"/>
        <v>0</v>
      </c>
    </row>
    <row r="26" spans="1:31" hidden="1" x14ac:dyDescent="0.25">
      <c r="A26" s="283"/>
      <c r="E26" s="328">
        <v>0</v>
      </c>
      <c r="F26" s="329">
        <f t="shared" si="1"/>
        <v>0</v>
      </c>
      <c r="G26" s="328">
        <v>0</v>
      </c>
      <c r="H26" s="332">
        <f t="shared" si="1"/>
        <v>0</v>
      </c>
      <c r="I26" s="328">
        <v>0</v>
      </c>
      <c r="J26" s="329">
        <f t="shared" ref="J26" si="61">I26*$D26</f>
        <v>0</v>
      </c>
      <c r="K26" s="328">
        <v>0</v>
      </c>
      <c r="L26" s="329">
        <f t="shared" ref="L26" si="62">K26*$D26</f>
        <v>0</v>
      </c>
      <c r="M26" s="328">
        <v>0</v>
      </c>
      <c r="N26" s="329">
        <f t="shared" ref="N26" si="63">M26*$D26</f>
        <v>0</v>
      </c>
      <c r="O26" s="325">
        <v>0</v>
      </c>
      <c r="P26" s="329">
        <f t="shared" ref="P26" si="64">O26*$D26</f>
        <v>0</v>
      </c>
      <c r="Q26" s="328">
        <v>0</v>
      </c>
      <c r="R26" s="332">
        <f t="shared" si="6"/>
        <v>0</v>
      </c>
      <c r="S26" s="328">
        <v>0</v>
      </c>
      <c r="T26" s="329">
        <f t="shared" si="7"/>
        <v>0</v>
      </c>
      <c r="U26" s="325">
        <v>0</v>
      </c>
      <c r="V26" s="329">
        <f t="shared" si="8"/>
        <v>0</v>
      </c>
      <c r="W26" s="328">
        <v>0</v>
      </c>
      <c r="X26" s="329">
        <f t="shared" si="9"/>
        <v>0</v>
      </c>
      <c r="Y26" s="328">
        <v>0</v>
      </c>
      <c r="Z26" s="329">
        <f t="shared" si="10"/>
        <v>0</v>
      </c>
      <c r="AB26" s="147">
        <f t="shared" si="11"/>
        <v>0</v>
      </c>
      <c r="AC26" s="148">
        <f t="shared" si="12"/>
        <v>0</v>
      </c>
      <c r="AD26" s="148">
        <f t="shared" si="0"/>
        <v>0</v>
      </c>
    </row>
    <row r="27" spans="1:31" hidden="1" x14ac:dyDescent="0.25">
      <c r="A27" s="283"/>
      <c r="E27" s="328">
        <v>0</v>
      </c>
      <c r="F27" s="329">
        <f t="shared" si="1"/>
        <v>0</v>
      </c>
      <c r="G27" s="328">
        <v>0</v>
      </c>
      <c r="H27" s="332">
        <f t="shared" si="1"/>
        <v>0</v>
      </c>
      <c r="I27" s="328">
        <v>0</v>
      </c>
      <c r="J27" s="329">
        <f t="shared" ref="J27" si="65">I27*$D27</f>
        <v>0</v>
      </c>
      <c r="K27" s="328">
        <v>0</v>
      </c>
      <c r="L27" s="329">
        <f t="shared" ref="L27" si="66">K27*$D27</f>
        <v>0</v>
      </c>
      <c r="M27" s="328">
        <v>0</v>
      </c>
      <c r="N27" s="329">
        <f t="shared" ref="N27" si="67">M27*$D27</f>
        <v>0</v>
      </c>
      <c r="O27" s="325">
        <v>0</v>
      </c>
      <c r="P27" s="329">
        <f t="shared" ref="P27" si="68">O27*$D27</f>
        <v>0</v>
      </c>
      <c r="Q27" s="328">
        <v>0</v>
      </c>
      <c r="R27" s="332">
        <f t="shared" si="6"/>
        <v>0</v>
      </c>
      <c r="S27" s="328">
        <v>0</v>
      </c>
      <c r="T27" s="329">
        <f t="shared" si="7"/>
        <v>0</v>
      </c>
      <c r="U27" s="325">
        <v>0</v>
      </c>
      <c r="V27" s="329">
        <f t="shared" si="8"/>
        <v>0</v>
      </c>
      <c r="W27" s="328">
        <v>0</v>
      </c>
      <c r="X27" s="329">
        <f t="shared" si="9"/>
        <v>0</v>
      </c>
      <c r="Y27" s="328">
        <v>0</v>
      </c>
      <c r="Z27" s="329">
        <f t="shared" si="10"/>
        <v>0</v>
      </c>
      <c r="AB27" s="147">
        <f t="shared" si="11"/>
        <v>0</v>
      </c>
      <c r="AC27" s="148">
        <f t="shared" si="12"/>
        <v>0</v>
      </c>
      <c r="AD27" s="148">
        <f t="shared" si="0"/>
        <v>0</v>
      </c>
    </row>
    <row r="28" spans="1:31" hidden="1" x14ac:dyDescent="0.25">
      <c r="A28" s="283"/>
      <c r="E28" s="328">
        <v>0</v>
      </c>
      <c r="F28" s="329">
        <f t="shared" si="1"/>
        <v>0</v>
      </c>
      <c r="G28" s="328">
        <v>0</v>
      </c>
      <c r="H28" s="332">
        <f t="shared" si="1"/>
        <v>0</v>
      </c>
      <c r="I28" s="328">
        <v>0</v>
      </c>
      <c r="J28" s="329">
        <f t="shared" ref="J28" si="69">I28*$D28</f>
        <v>0</v>
      </c>
      <c r="K28" s="328">
        <v>0</v>
      </c>
      <c r="L28" s="329">
        <f t="shared" ref="L28" si="70">K28*$D28</f>
        <v>0</v>
      </c>
      <c r="M28" s="328">
        <v>0</v>
      </c>
      <c r="N28" s="329">
        <f t="shared" ref="N28" si="71">M28*$D28</f>
        <v>0</v>
      </c>
      <c r="O28" s="325">
        <v>0</v>
      </c>
      <c r="P28" s="329">
        <f t="shared" ref="P28" si="72">O28*$D28</f>
        <v>0</v>
      </c>
      <c r="Q28" s="328">
        <v>0</v>
      </c>
      <c r="R28" s="332">
        <f t="shared" si="6"/>
        <v>0</v>
      </c>
      <c r="S28" s="328">
        <v>0</v>
      </c>
      <c r="T28" s="329">
        <f t="shared" si="7"/>
        <v>0</v>
      </c>
      <c r="U28" s="325">
        <v>0</v>
      </c>
      <c r="V28" s="329">
        <f t="shared" si="8"/>
        <v>0</v>
      </c>
      <c r="W28" s="328">
        <v>0</v>
      </c>
      <c r="X28" s="329">
        <f t="shared" si="9"/>
        <v>0</v>
      </c>
      <c r="Y28" s="328">
        <v>0</v>
      </c>
      <c r="Z28" s="329">
        <f t="shared" si="10"/>
        <v>0</v>
      </c>
      <c r="AB28" s="147">
        <f t="shared" si="11"/>
        <v>0</v>
      </c>
      <c r="AC28" s="148">
        <f t="shared" si="12"/>
        <v>0</v>
      </c>
      <c r="AD28" s="148">
        <f t="shared" si="0"/>
        <v>0</v>
      </c>
    </row>
    <row r="29" spans="1:31" hidden="1" x14ac:dyDescent="0.25">
      <c r="A29" s="283"/>
      <c r="E29" s="328">
        <v>0</v>
      </c>
      <c r="F29" s="329">
        <f t="shared" si="1"/>
        <v>0</v>
      </c>
      <c r="G29" s="328">
        <v>0</v>
      </c>
      <c r="H29" s="332">
        <f t="shared" si="1"/>
        <v>0</v>
      </c>
      <c r="I29" s="328">
        <v>0</v>
      </c>
      <c r="J29" s="329">
        <f t="shared" ref="J29" si="73">I29*$D29</f>
        <v>0</v>
      </c>
      <c r="K29" s="328">
        <v>0</v>
      </c>
      <c r="L29" s="329">
        <f t="shared" ref="L29" si="74">K29*$D29</f>
        <v>0</v>
      </c>
      <c r="M29" s="328">
        <v>0</v>
      </c>
      <c r="N29" s="329">
        <f t="shared" ref="N29" si="75">M29*$D29</f>
        <v>0</v>
      </c>
      <c r="O29" s="325">
        <v>0</v>
      </c>
      <c r="P29" s="329">
        <f t="shared" ref="P29" si="76">O29*$D29</f>
        <v>0</v>
      </c>
      <c r="Q29" s="328">
        <v>0</v>
      </c>
      <c r="R29" s="332">
        <f t="shared" si="6"/>
        <v>0</v>
      </c>
      <c r="S29" s="328">
        <v>0</v>
      </c>
      <c r="T29" s="329">
        <f t="shared" si="7"/>
        <v>0</v>
      </c>
      <c r="U29" s="325">
        <v>0</v>
      </c>
      <c r="V29" s="329">
        <f t="shared" si="8"/>
        <v>0</v>
      </c>
      <c r="W29" s="328">
        <v>0</v>
      </c>
      <c r="X29" s="329">
        <f t="shared" si="9"/>
        <v>0</v>
      </c>
      <c r="Y29" s="328">
        <v>0</v>
      </c>
      <c r="Z29" s="329">
        <f t="shared" si="10"/>
        <v>0</v>
      </c>
      <c r="AB29" s="147">
        <f t="shared" si="11"/>
        <v>0</v>
      </c>
      <c r="AC29" s="148">
        <f t="shared" si="12"/>
        <v>0</v>
      </c>
      <c r="AD29" s="148">
        <f t="shared" si="0"/>
        <v>0</v>
      </c>
    </row>
    <row r="30" spans="1:31" hidden="1" x14ac:dyDescent="0.25">
      <c r="A30" s="283"/>
      <c r="E30" s="328">
        <v>0</v>
      </c>
      <c r="F30" s="329">
        <f t="shared" si="1"/>
        <v>0</v>
      </c>
      <c r="G30" s="328">
        <v>0</v>
      </c>
      <c r="H30" s="332">
        <f t="shared" si="1"/>
        <v>0</v>
      </c>
      <c r="I30" s="328">
        <v>0</v>
      </c>
      <c r="J30" s="329">
        <f t="shared" ref="J30" si="77">I30*$D30</f>
        <v>0</v>
      </c>
      <c r="K30" s="328">
        <v>0</v>
      </c>
      <c r="L30" s="329">
        <f t="shared" ref="L30" si="78">K30*$D30</f>
        <v>0</v>
      </c>
      <c r="M30" s="328">
        <v>0</v>
      </c>
      <c r="N30" s="329">
        <f t="shared" ref="N30" si="79">M30*$D30</f>
        <v>0</v>
      </c>
      <c r="O30" s="325">
        <v>0</v>
      </c>
      <c r="P30" s="329">
        <f t="shared" ref="P30" si="80">O30*$D30</f>
        <v>0</v>
      </c>
      <c r="Q30" s="328">
        <v>0</v>
      </c>
      <c r="R30" s="332">
        <f t="shared" si="6"/>
        <v>0</v>
      </c>
      <c r="S30" s="328">
        <v>0</v>
      </c>
      <c r="T30" s="329">
        <f t="shared" si="7"/>
        <v>0</v>
      </c>
      <c r="U30" s="325">
        <v>0</v>
      </c>
      <c r="V30" s="329">
        <f t="shared" si="8"/>
        <v>0</v>
      </c>
      <c r="W30" s="328">
        <v>0</v>
      </c>
      <c r="X30" s="329">
        <f t="shared" si="9"/>
        <v>0</v>
      </c>
      <c r="Y30" s="328">
        <v>0</v>
      </c>
      <c r="Z30" s="329">
        <f t="shared" si="10"/>
        <v>0</v>
      </c>
      <c r="AB30" s="147">
        <f t="shared" si="11"/>
        <v>0</v>
      </c>
      <c r="AC30" s="148">
        <f t="shared" si="12"/>
        <v>0</v>
      </c>
      <c r="AD30" s="148">
        <f t="shared" si="0"/>
        <v>0</v>
      </c>
    </row>
    <row r="31" spans="1:31" hidden="1" x14ac:dyDescent="0.25">
      <c r="A31" s="283"/>
      <c r="E31" s="328">
        <v>0</v>
      </c>
      <c r="F31" s="329">
        <f t="shared" si="1"/>
        <v>0</v>
      </c>
      <c r="G31" s="328">
        <v>0</v>
      </c>
      <c r="H31" s="332">
        <f t="shared" si="1"/>
        <v>0</v>
      </c>
      <c r="I31" s="328">
        <v>0</v>
      </c>
      <c r="J31" s="329">
        <f t="shared" ref="J31" si="81">I31*$D31</f>
        <v>0</v>
      </c>
      <c r="K31" s="328">
        <v>0</v>
      </c>
      <c r="L31" s="329">
        <f t="shared" ref="L31" si="82">K31*$D31</f>
        <v>0</v>
      </c>
      <c r="M31" s="328">
        <v>0</v>
      </c>
      <c r="N31" s="329">
        <f t="shared" ref="N31" si="83">M31*$D31</f>
        <v>0</v>
      </c>
      <c r="O31" s="325">
        <v>0</v>
      </c>
      <c r="P31" s="329">
        <f t="shared" ref="P31" si="84">O31*$D31</f>
        <v>0</v>
      </c>
      <c r="Q31" s="328">
        <v>0</v>
      </c>
      <c r="R31" s="332">
        <f t="shared" si="6"/>
        <v>0</v>
      </c>
      <c r="S31" s="328">
        <v>0</v>
      </c>
      <c r="T31" s="329">
        <f t="shared" si="7"/>
        <v>0</v>
      </c>
      <c r="U31" s="325">
        <v>0</v>
      </c>
      <c r="V31" s="329">
        <f t="shared" si="8"/>
        <v>0</v>
      </c>
      <c r="W31" s="328">
        <v>0</v>
      </c>
      <c r="X31" s="329">
        <f t="shared" si="9"/>
        <v>0</v>
      </c>
      <c r="Y31" s="328">
        <v>0</v>
      </c>
      <c r="Z31" s="329">
        <f t="shared" si="10"/>
        <v>0</v>
      </c>
      <c r="AB31" s="147">
        <f t="shared" si="11"/>
        <v>0</v>
      </c>
      <c r="AC31" s="148">
        <f t="shared" si="12"/>
        <v>0</v>
      </c>
      <c r="AD31" s="148">
        <f t="shared" si="0"/>
        <v>0</v>
      </c>
    </row>
    <row r="32" spans="1:31" hidden="1" x14ac:dyDescent="0.25">
      <c r="A32" s="283"/>
      <c r="E32" s="328">
        <v>0</v>
      </c>
      <c r="F32" s="329">
        <f t="shared" si="1"/>
        <v>0</v>
      </c>
      <c r="G32" s="328">
        <v>0</v>
      </c>
      <c r="H32" s="332">
        <f t="shared" si="1"/>
        <v>0</v>
      </c>
      <c r="I32" s="328">
        <v>0</v>
      </c>
      <c r="J32" s="329">
        <f t="shared" ref="J32" si="85">I32*$D32</f>
        <v>0</v>
      </c>
      <c r="K32" s="328">
        <v>0</v>
      </c>
      <c r="L32" s="329">
        <f t="shared" ref="L32" si="86">K32*$D32</f>
        <v>0</v>
      </c>
      <c r="M32" s="328">
        <v>0</v>
      </c>
      <c r="N32" s="329">
        <f t="shared" ref="N32" si="87">M32*$D32</f>
        <v>0</v>
      </c>
      <c r="O32" s="325">
        <v>0</v>
      </c>
      <c r="P32" s="329">
        <f t="shared" ref="P32" si="88">O32*$D32</f>
        <v>0</v>
      </c>
      <c r="Q32" s="328">
        <v>0</v>
      </c>
      <c r="R32" s="332">
        <f t="shared" si="6"/>
        <v>0</v>
      </c>
      <c r="S32" s="328">
        <v>0</v>
      </c>
      <c r="T32" s="329">
        <f t="shared" si="7"/>
        <v>0</v>
      </c>
      <c r="U32" s="325">
        <v>0</v>
      </c>
      <c r="V32" s="329">
        <f t="shared" si="8"/>
        <v>0</v>
      </c>
      <c r="W32" s="328">
        <v>0</v>
      </c>
      <c r="X32" s="329">
        <f t="shared" si="9"/>
        <v>0</v>
      </c>
      <c r="Y32" s="328">
        <v>0</v>
      </c>
      <c r="Z32" s="329">
        <f t="shared" si="10"/>
        <v>0</v>
      </c>
      <c r="AB32" s="147">
        <f t="shared" si="11"/>
        <v>0</v>
      </c>
      <c r="AC32" s="148">
        <f t="shared" si="12"/>
        <v>0</v>
      </c>
      <c r="AD32" s="148">
        <f t="shared" si="0"/>
        <v>0</v>
      </c>
    </row>
    <row r="33" spans="1:30" hidden="1" x14ac:dyDescent="0.25">
      <c r="A33" s="283"/>
      <c r="E33" s="328">
        <v>0</v>
      </c>
      <c r="F33" s="329">
        <f t="shared" si="1"/>
        <v>0</v>
      </c>
      <c r="G33" s="328">
        <v>0</v>
      </c>
      <c r="H33" s="332">
        <f t="shared" si="1"/>
        <v>0</v>
      </c>
      <c r="I33" s="328">
        <v>0</v>
      </c>
      <c r="J33" s="329">
        <f t="shared" ref="J33" si="89">I33*$D33</f>
        <v>0</v>
      </c>
      <c r="K33" s="328">
        <v>0</v>
      </c>
      <c r="L33" s="329">
        <f t="shared" ref="L33" si="90">K33*$D33</f>
        <v>0</v>
      </c>
      <c r="M33" s="328">
        <v>0</v>
      </c>
      <c r="N33" s="329">
        <f t="shared" ref="N33" si="91">M33*$D33</f>
        <v>0</v>
      </c>
      <c r="O33" s="325">
        <v>0</v>
      </c>
      <c r="P33" s="329">
        <f t="shared" ref="P33" si="92">O33*$D33</f>
        <v>0</v>
      </c>
      <c r="Q33" s="328">
        <v>0</v>
      </c>
      <c r="R33" s="332">
        <f t="shared" si="6"/>
        <v>0</v>
      </c>
      <c r="S33" s="328">
        <v>0</v>
      </c>
      <c r="T33" s="329">
        <f t="shared" si="7"/>
        <v>0</v>
      </c>
      <c r="U33" s="325">
        <v>0</v>
      </c>
      <c r="V33" s="329">
        <f t="shared" si="8"/>
        <v>0</v>
      </c>
      <c r="W33" s="328">
        <v>0</v>
      </c>
      <c r="X33" s="329">
        <f t="shared" si="9"/>
        <v>0</v>
      </c>
      <c r="Y33" s="328">
        <v>0</v>
      </c>
      <c r="Z33" s="329">
        <f t="shared" si="10"/>
        <v>0</v>
      </c>
      <c r="AB33" s="147">
        <f t="shared" si="11"/>
        <v>0</v>
      </c>
      <c r="AC33" s="148">
        <f t="shared" si="12"/>
        <v>0</v>
      </c>
      <c r="AD33" s="148">
        <f t="shared" si="0"/>
        <v>0</v>
      </c>
    </row>
    <row r="34" spans="1:30" hidden="1" x14ac:dyDescent="0.25">
      <c r="A34" s="283"/>
      <c r="E34" s="328">
        <v>0</v>
      </c>
      <c r="F34" s="329">
        <f t="shared" si="1"/>
        <v>0</v>
      </c>
      <c r="G34" s="328">
        <v>0</v>
      </c>
      <c r="H34" s="332">
        <f t="shared" si="1"/>
        <v>0</v>
      </c>
      <c r="I34" s="328">
        <v>0</v>
      </c>
      <c r="J34" s="329">
        <f t="shared" ref="J34" si="93">I34*$D34</f>
        <v>0</v>
      </c>
      <c r="K34" s="328">
        <v>0</v>
      </c>
      <c r="L34" s="329">
        <f t="shared" ref="L34" si="94">K34*$D34</f>
        <v>0</v>
      </c>
      <c r="M34" s="328">
        <v>0</v>
      </c>
      <c r="N34" s="329">
        <f t="shared" ref="N34" si="95">M34*$D34</f>
        <v>0</v>
      </c>
      <c r="O34" s="325">
        <v>0</v>
      </c>
      <c r="P34" s="329">
        <f t="shared" ref="P34" si="96">O34*$D34</f>
        <v>0</v>
      </c>
      <c r="Q34" s="328">
        <v>0</v>
      </c>
      <c r="R34" s="332">
        <f t="shared" si="6"/>
        <v>0</v>
      </c>
      <c r="S34" s="328">
        <v>0</v>
      </c>
      <c r="T34" s="329">
        <f t="shared" si="7"/>
        <v>0</v>
      </c>
      <c r="U34" s="325">
        <v>0</v>
      </c>
      <c r="V34" s="329">
        <f t="shared" si="8"/>
        <v>0</v>
      </c>
      <c r="W34" s="328">
        <v>0</v>
      </c>
      <c r="X34" s="329">
        <f t="shared" si="9"/>
        <v>0</v>
      </c>
      <c r="Y34" s="328">
        <v>0</v>
      </c>
      <c r="Z34" s="329">
        <f t="shared" si="10"/>
        <v>0</v>
      </c>
      <c r="AB34" s="147">
        <f t="shared" si="11"/>
        <v>0</v>
      </c>
      <c r="AC34" s="148">
        <f t="shared" si="12"/>
        <v>0</v>
      </c>
      <c r="AD34" s="148">
        <f t="shared" si="0"/>
        <v>0</v>
      </c>
    </row>
    <row r="35" spans="1:30" hidden="1" x14ac:dyDescent="0.25">
      <c r="A35" s="283"/>
      <c r="E35" s="328">
        <v>0</v>
      </c>
      <c r="F35" s="329">
        <f t="shared" si="1"/>
        <v>0</v>
      </c>
      <c r="G35" s="328">
        <v>0</v>
      </c>
      <c r="H35" s="332">
        <f t="shared" si="1"/>
        <v>0</v>
      </c>
      <c r="I35" s="328">
        <v>0</v>
      </c>
      <c r="J35" s="329">
        <f t="shared" ref="J35" si="97">I35*$D35</f>
        <v>0</v>
      </c>
      <c r="K35" s="328">
        <v>0</v>
      </c>
      <c r="L35" s="329">
        <f t="shared" ref="L35" si="98">K35*$D35</f>
        <v>0</v>
      </c>
      <c r="M35" s="328">
        <v>0</v>
      </c>
      <c r="N35" s="329">
        <f t="shared" ref="N35" si="99">M35*$D35</f>
        <v>0</v>
      </c>
      <c r="O35" s="325">
        <v>0</v>
      </c>
      <c r="P35" s="329">
        <f t="shared" ref="P35" si="100">O35*$D35</f>
        <v>0</v>
      </c>
      <c r="Q35" s="328">
        <v>0</v>
      </c>
      <c r="R35" s="332">
        <f t="shared" si="6"/>
        <v>0</v>
      </c>
      <c r="S35" s="328">
        <v>0</v>
      </c>
      <c r="T35" s="329">
        <f t="shared" si="7"/>
        <v>0</v>
      </c>
      <c r="U35" s="325">
        <v>0</v>
      </c>
      <c r="V35" s="329">
        <f t="shared" si="8"/>
        <v>0</v>
      </c>
      <c r="W35" s="328">
        <v>0</v>
      </c>
      <c r="X35" s="329">
        <f t="shared" si="9"/>
        <v>0</v>
      </c>
      <c r="Y35" s="328">
        <v>0</v>
      </c>
      <c r="Z35" s="329">
        <f t="shared" si="10"/>
        <v>0</v>
      </c>
      <c r="AB35" s="147">
        <f t="shared" si="11"/>
        <v>0</v>
      </c>
      <c r="AC35" s="148">
        <f t="shared" si="12"/>
        <v>0</v>
      </c>
      <c r="AD35" s="148">
        <f t="shared" si="0"/>
        <v>0</v>
      </c>
    </row>
    <row r="36" spans="1:30" hidden="1" x14ac:dyDescent="0.25">
      <c r="A36" s="283"/>
      <c r="E36" s="328">
        <v>0</v>
      </c>
      <c r="F36" s="329">
        <f t="shared" si="1"/>
        <v>0</v>
      </c>
      <c r="G36" s="328">
        <v>0</v>
      </c>
      <c r="H36" s="332">
        <f t="shared" si="1"/>
        <v>0</v>
      </c>
      <c r="I36" s="328">
        <v>0</v>
      </c>
      <c r="J36" s="329">
        <f t="shared" ref="J36" si="101">I36*$D36</f>
        <v>0</v>
      </c>
      <c r="K36" s="328">
        <v>0</v>
      </c>
      <c r="L36" s="329">
        <f t="shared" ref="L36" si="102">K36*$D36</f>
        <v>0</v>
      </c>
      <c r="M36" s="328">
        <v>0</v>
      </c>
      <c r="N36" s="329">
        <f t="shared" ref="N36" si="103">M36*$D36</f>
        <v>0</v>
      </c>
      <c r="O36" s="325">
        <v>0</v>
      </c>
      <c r="P36" s="329">
        <f t="shared" ref="P36" si="104">O36*$D36</f>
        <v>0</v>
      </c>
      <c r="Q36" s="328">
        <v>0</v>
      </c>
      <c r="R36" s="332">
        <f t="shared" si="6"/>
        <v>0</v>
      </c>
      <c r="S36" s="328">
        <v>0</v>
      </c>
      <c r="T36" s="329">
        <f t="shared" si="7"/>
        <v>0</v>
      </c>
      <c r="U36" s="325">
        <v>0</v>
      </c>
      <c r="V36" s="329">
        <f t="shared" si="8"/>
        <v>0</v>
      </c>
      <c r="W36" s="328">
        <v>0</v>
      </c>
      <c r="X36" s="329">
        <f t="shared" si="9"/>
        <v>0</v>
      </c>
      <c r="Y36" s="328">
        <v>0</v>
      </c>
      <c r="Z36" s="329">
        <f t="shared" si="10"/>
        <v>0</v>
      </c>
      <c r="AB36" s="147">
        <f t="shared" si="11"/>
        <v>0</v>
      </c>
      <c r="AC36" s="148">
        <f t="shared" si="12"/>
        <v>0</v>
      </c>
      <c r="AD36" s="148">
        <f t="shared" si="0"/>
        <v>0</v>
      </c>
    </row>
    <row r="37" spans="1:30" hidden="1" x14ac:dyDescent="0.25">
      <c r="A37" s="283"/>
      <c r="E37" s="328">
        <v>0</v>
      </c>
      <c r="F37" s="329">
        <f t="shared" si="1"/>
        <v>0</v>
      </c>
      <c r="G37" s="328">
        <v>0</v>
      </c>
      <c r="H37" s="332">
        <f t="shared" si="1"/>
        <v>0</v>
      </c>
      <c r="I37" s="328">
        <v>0</v>
      </c>
      <c r="J37" s="329">
        <f t="shared" ref="J37" si="105">I37*$D37</f>
        <v>0</v>
      </c>
      <c r="K37" s="328">
        <v>0</v>
      </c>
      <c r="L37" s="329">
        <f t="shared" ref="L37" si="106">K37*$D37</f>
        <v>0</v>
      </c>
      <c r="M37" s="328">
        <v>0</v>
      </c>
      <c r="N37" s="329">
        <f t="shared" ref="N37" si="107">M37*$D37</f>
        <v>0</v>
      </c>
      <c r="O37" s="325">
        <v>0</v>
      </c>
      <c r="P37" s="329">
        <f t="shared" ref="P37" si="108">O37*$D37</f>
        <v>0</v>
      </c>
      <c r="Q37" s="328">
        <v>0</v>
      </c>
      <c r="R37" s="332">
        <f t="shared" si="6"/>
        <v>0</v>
      </c>
      <c r="S37" s="328">
        <v>0</v>
      </c>
      <c r="T37" s="329">
        <f t="shared" si="7"/>
        <v>0</v>
      </c>
      <c r="U37" s="325">
        <v>0</v>
      </c>
      <c r="V37" s="329">
        <f t="shared" si="8"/>
        <v>0</v>
      </c>
      <c r="W37" s="328">
        <v>0</v>
      </c>
      <c r="X37" s="329">
        <f t="shared" si="9"/>
        <v>0</v>
      </c>
      <c r="Y37" s="328">
        <v>0</v>
      </c>
      <c r="Z37" s="329">
        <f t="shared" si="10"/>
        <v>0</v>
      </c>
      <c r="AB37" s="147">
        <f t="shared" si="11"/>
        <v>0</v>
      </c>
      <c r="AC37" s="148">
        <f t="shared" si="12"/>
        <v>0</v>
      </c>
      <c r="AD37" s="148">
        <f t="shared" si="0"/>
        <v>0</v>
      </c>
    </row>
    <row r="38" spans="1:30" ht="15.75" hidden="1" thickBot="1" x14ac:dyDescent="0.3">
      <c r="A38" s="283"/>
      <c r="E38" s="330">
        <v>0</v>
      </c>
      <c r="F38" s="331">
        <f t="shared" si="1"/>
        <v>0</v>
      </c>
      <c r="G38" s="330">
        <v>0</v>
      </c>
      <c r="H38" s="334">
        <f t="shared" si="1"/>
        <v>0</v>
      </c>
      <c r="I38" s="330">
        <v>0</v>
      </c>
      <c r="J38" s="331">
        <f t="shared" ref="J38" si="109">I38*$D38</f>
        <v>0</v>
      </c>
      <c r="K38" s="330">
        <v>0</v>
      </c>
      <c r="L38" s="331">
        <f t="shared" ref="L38" si="110">K38*$D38</f>
        <v>0</v>
      </c>
      <c r="M38" s="330">
        <v>0</v>
      </c>
      <c r="N38" s="331">
        <f t="shared" ref="N38" si="111">M38*$D38</f>
        <v>0</v>
      </c>
      <c r="O38" s="336">
        <v>0</v>
      </c>
      <c r="P38" s="331">
        <f t="shared" ref="P38" si="112">O38*$D38</f>
        <v>0</v>
      </c>
      <c r="Q38" s="330">
        <v>0</v>
      </c>
      <c r="R38" s="334">
        <f t="shared" si="6"/>
        <v>0</v>
      </c>
      <c r="S38" s="330">
        <v>0</v>
      </c>
      <c r="T38" s="331">
        <f t="shared" si="7"/>
        <v>0</v>
      </c>
      <c r="U38" s="336">
        <v>0</v>
      </c>
      <c r="V38" s="331">
        <f t="shared" si="8"/>
        <v>0</v>
      </c>
      <c r="W38" s="330">
        <v>0</v>
      </c>
      <c r="X38" s="331">
        <f t="shared" si="9"/>
        <v>0</v>
      </c>
      <c r="Y38" s="330">
        <v>0</v>
      </c>
      <c r="Z38" s="331">
        <f t="shared" si="10"/>
        <v>0</v>
      </c>
      <c r="AB38" s="147">
        <f t="shared" si="11"/>
        <v>0</v>
      </c>
      <c r="AC38" s="148">
        <f t="shared" si="12"/>
        <v>0</v>
      </c>
      <c r="AD38" s="148">
        <f t="shared" si="0"/>
        <v>0</v>
      </c>
    </row>
    <row r="39" spans="1:30" ht="15.75" hidden="1" thickBot="1" x14ac:dyDescent="0.3">
      <c r="A39" s="283"/>
    </row>
    <row r="40" spans="1:30" s="149" customFormat="1" ht="16.5" thickBot="1" x14ac:dyDescent="0.3">
      <c r="A40" s="500" t="s">
        <v>164</v>
      </c>
      <c r="B40" s="501"/>
      <c r="C40" s="502"/>
      <c r="D40" s="153">
        <f>SUM(D12:D38)</f>
        <v>0</v>
      </c>
      <c r="E40" s="154"/>
      <c r="F40" s="153">
        <f>SUM(F12:F38)</f>
        <v>0</v>
      </c>
      <c r="G40" s="155"/>
      <c r="H40" s="153">
        <f>SUM(H12:H38)</f>
        <v>0</v>
      </c>
      <c r="I40" s="155"/>
      <c r="J40" s="153">
        <f>SUM(J12:J38)</f>
        <v>0</v>
      </c>
      <c r="K40" s="155"/>
      <c r="L40" s="153">
        <f>SUM(L12:L38)</f>
        <v>0</v>
      </c>
      <c r="M40" s="155"/>
      <c r="N40" s="153">
        <f>SUM(N12:N38)</f>
        <v>0</v>
      </c>
      <c r="O40" s="155"/>
      <c r="P40" s="153">
        <f>SUM(P12:P38)</f>
        <v>0</v>
      </c>
      <c r="Q40" s="155"/>
      <c r="R40" s="153">
        <f>SUM(R12:R38)</f>
        <v>0</v>
      </c>
      <c r="S40" s="155"/>
      <c r="T40" s="153">
        <f>SUM(T12:T38)</f>
        <v>0</v>
      </c>
      <c r="U40" s="155"/>
      <c r="V40" s="153">
        <f>SUM(V12:V38)</f>
        <v>0</v>
      </c>
      <c r="W40" s="155"/>
      <c r="X40" s="153">
        <f>SUM(X12:X38)</f>
        <v>0</v>
      </c>
      <c r="Y40" s="155"/>
      <c r="Z40" s="153">
        <f>SUM(Z12:Z38)</f>
        <v>0</v>
      </c>
      <c r="AC40" s="148">
        <f t="shared" si="12"/>
        <v>0</v>
      </c>
      <c r="AD40" s="148">
        <f>AC40-D40</f>
        <v>0</v>
      </c>
    </row>
    <row r="41" spans="1:30" x14ac:dyDescent="0.25">
      <c r="D41" s="139"/>
      <c r="E41" s="139"/>
      <c r="F41" s="139"/>
      <c r="G41" s="139"/>
      <c r="H41" s="139"/>
      <c r="I41" s="139"/>
      <c r="J41" s="139"/>
      <c r="K41" s="139"/>
      <c r="L41" s="139"/>
      <c r="M41" s="139"/>
      <c r="N41" s="139"/>
      <c r="O41" s="139"/>
      <c r="P41" s="139"/>
      <c r="Q41" s="139"/>
      <c r="R41" s="139"/>
      <c r="S41" s="139"/>
      <c r="T41" s="139"/>
      <c r="U41" s="139"/>
      <c r="V41" s="139"/>
      <c r="W41" s="139"/>
      <c r="X41" s="139"/>
      <c r="Y41" s="139"/>
      <c r="Z41" s="139"/>
    </row>
    <row r="42" spans="1:30" ht="15.75" thickBot="1" x14ac:dyDescent="0.3"/>
    <row r="43" spans="1:30" ht="30.6" customHeight="1" x14ac:dyDescent="0.25">
      <c r="A43" s="494" t="s">
        <v>165</v>
      </c>
      <c r="B43" s="495"/>
      <c r="C43" s="495"/>
      <c r="D43" s="496"/>
      <c r="E43" s="402" t="s">
        <v>95</v>
      </c>
      <c r="F43" s="404"/>
      <c r="G43" s="402" t="s">
        <v>96</v>
      </c>
      <c r="H43" s="404"/>
      <c r="I43" s="402" t="s">
        <v>97</v>
      </c>
      <c r="J43" s="404"/>
      <c r="K43" s="402" t="s">
        <v>99</v>
      </c>
      <c r="L43" s="404"/>
      <c r="M43" s="402" t="s">
        <v>100</v>
      </c>
      <c r="N43" s="404"/>
      <c r="O43" s="402" t="s">
        <v>102</v>
      </c>
      <c r="P43" s="404"/>
      <c r="Q43" s="402" t="s">
        <v>266</v>
      </c>
      <c r="R43" s="404"/>
      <c r="S43" s="402" t="s">
        <v>267</v>
      </c>
      <c r="T43" s="404"/>
      <c r="U43" s="402" t="s">
        <v>268</v>
      </c>
      <c r="V43" s="404"/>
      <c r="W43" s="402" t="s">
        <v>269</v>
      </c>
      <c r="X43" s="404"/>
      <c r="Y43" s="402" t="s">
        <v>270</v>
      </c>
      <c r="Z43" s="404"/>
      <c r="AA43" s="131"/>
      <c r="AB43" s="146" t="s">
        <v>112</v>
      </c>
      <c r="AC43" s="490" t="s">
        <v>158</v>
      </c>
      <c r="AD43" s="490" t="s">
        <v>159</v>
      </c>
    </row>
    <row r="44" spans="1:30" ht="28.15" customHeight="1" thickBot="1" x14ac:dyDescent="0.3">
      <c r="A44" s="497"/>
      <c r="B44" s="498"/>
      <c r="C44" s="498"/>
      <c r="D44" s="499"/>
      <c r="E44" s="476" t="str">
        <f>IF(Usage!$B$8=0, "", Usage!$B$8)</f>
        <v>Center Overhead</v>
      </c>
      <c r="F44" s="477"/>
      <c r="G44" s="476" t="str">
        <f>IF(Usage!$B$9=0, "", Usage!$B$9)</f>
        <v/>
      </c>
      <c r="H44" s="477"/>
      <c r="I44" s="476" t="str">
        <f>IF(Usage!$B$10=0, "", Usage!$B$10)</f>
        <v/>
      </c>
      <c r="J44" s="477"/>
      <c r="K44" s="476" t="str">
        <f>IF(Usage!$B$11=0, "", Usage!$B$11)</f>
        <v/>
      </c>
      <c r="L44" s="477"/>
      <c r="M44" s="476" t="str">
        <f>IF(Usage!$B$12=0, "", Usage!$B$12)</f>
        <v/>
      </c>
      <c r="N44" s="477"/>
      <c r="O44" s="476" t="str">
        <f>IF(Usage!$B$13=0, "", Usage!$B$13)</f>
        <v/>
      </c>
      <c r="P44" s="477"/>
      <c r="Q44" s="476" t="str">
        <f>IF(Usage!$B$14=0, "", Usage!$B$14)</f>
        <v/>
      </c>
      <c r="R44" s="477"/>
      <c r="S44" s="476" t="str">
        <f>IF(Usage!$B$15=0, "", Usage!$B$15)</f>
        <v/>
      </c>
      <c r="T44" s="477"/>
      <c r="U44" s="476" t="str">
        <f>IF(Usage!$B$16=0, "", Usage!$B$16)</f>
        <v/>
      </c>
      <c r="V44" s="477"/>
      <c r="W44" s="476" t="str">
        <f>IF(Usage!$B$17=0, "", Usage!$B$17)</f>
        <v/>
      </c>
      <c r="X44" s="477"/>
      <c r="Y44" s="476" t="str">
        <f>IF(Usage!$B$18=0, "", Usage!$B$18)</f>
        <v/>
      </c>
      <c r="Z44" s="477"/>
      <c r="AA44" s="131"/>
      <c r="AB44" s="490" t="s">
        <v>113</v>
      </c>
      <c r="AC44" s="490"/>
      <c r="AD44" s="490"/>
    </row>
    <row r="45" spans="1:30" x14ac:dyDescent="0.25">
      <c r="A45" s="135" t="s">
        <v>82</v>
      </c>
      <c r="B45" s="135" t="s">
        <v>160</v>
      </c>
      <c r="C45" s="135" t="s">
        <v>161</v>
      </c>
      <c r="D45" s="324" t="s">
        <v>162</v>
      </c>
      <c r="E45" s="326" t="s">
        <v>145</v>
      </c>
      <c r="F45" s="327" t="s">
        <v>105</v>
      </c>
      <c r="G45" s="326" t="s">
        <v>163</v>
      </c>
      <c r="H45" s="327" t="s">
        <v>105</v>
      </c>
      <c r="I45" s="326" t="s">
        <v>145</v>
      </c>
      <c r="J45" s="327" t="s">
        <v>105</v>
      </c>
      <c r="K45" s="326" t="s">
        <v>145</v>
      </c>
      <c r="L45" s="327" t="s">
        <v>105</v>
      </c>
      <c r="M45" s="326" t="s">
        <v>163</v>
      </c>
      <c r="N45" s="327" t="s">
        <v>105</v>
      </c>
      <c r="O45" s="326" t="s">
        <v>145</v>
      </c>
      <c r="P45" s="327" t="s">
        <v>105</v>
      </c>
      <c r="Q45" s="326" t="s">
        <v>145</v>
      </c>
      <c r="R45" s="333" t="s">
        <v>105</v>
      </c>
      <c r="S45" s="326" t="s">
        <v>145</v>
      </c>
      <c r="T45" s="327" t="s">
        <v>105</v>
      </c>
      <c r="U45" s="335" t="s">
        <v>145</v>
      </c>
      <c r="V45" s="327" t="s">
        <v>105</v>
      </c>
      <c r="W45" s="326" t="s">
        <v>145</v>
      </c>
      <c r="X45" s="327" t="s">
        <v>105</v>
      </c>
      <c r="Y45" s="326" t="s">
        <v>145</v>
      </c>
      <c r="Z45" s="327" t="s">
        <v>105</v>
      </c>
      <c r="AA45" s="131"/>
      <c r="AB45" s="490"/>
      <c r="AC45" s="490"/>
      <c r="AD45" s="490"/>
    </row>
    <row r="46" spans="1:30" x14ac:dyDescent="0.25">
      <c r="A46" s="283"/>
      <c r="E46" s="328">
        <v>0</v>
      </c>
      <c r="F46" s="329">
        <f>E46*$D46</f>
        <v>0</v>
      </c>
      <c r="G46" s="328">
        <v>0</v>
      </c>
      <c r="H46" s="329">
        <f>G46*$D46</f>
        <v>0</v>
      </c>
      <c r="I46" s="328">
        <v>0</v>
      </c>
      <c r="J46" s="329">
        <f>I46*$D46</f>
        <v>0</v>
      </c>
      <c r="K46" s="328">
        <v>0</v>
      </c>
      <c r="L46" s="329">
        <f>K46*$D46</f>
        <v>0</v>
      </c>
      <c r="M46" s="328">
        <v>0</v>
      </c>
      <c r="N46" s="329">
        <f>M46*$D46</f>
        <v>0</v>
      </c>
      <c r="O46" s="328">
        <v>0</v>
      </c>
      <c r="P46" s="329">
        <f>O46*$D46</f>
        <v>0</v>
      </c>
      <c r="Q46" s="328">
        <v>0</v>
      </c>
      <c r="R46" s="332">
        <f>Q46*$D46</f>
        <v>0</v>
      </c>
      <c r="S46" s="328">
        <v>0</v>
      </c>
      <c r="T46" s="329">
        <f>S46*$D46</f>
        <v>0</v>
      </c>
      <c r="U46" s="325">
        <v>0</v>
      </c>
      <c r="V46" s="329">
        <f>U46*$D46</f>
        <v>0</v>
      </c>
      <c r="W46" s="328">
        <v>0</v>
      </c>
      <c r="X46" s="329">
        <f>W46*$D46</f>
        <v>0</v>
      </c>
      <c r="Y46" s="328">
        <v>0</v>
      </c>
      <c r="Z46" s="329">
        <f>Y46*$D46</f>
        <v>0</v>
      </c>
      <c r="AB46" s="147">
        <f t="shared" ref="AB46:AC46" si="113">E46+G46+I46+K46+M46+O46+Q46+S46+U46+W46+Y46</f>
        <v>0</v>
      </c>
      <c r="AC46" s="148">
        <f t="shared" si="113"/>
        <v>0</v>
      </c>
      <c r="AD46" s="148">
        <f t="shared" ref="AD46:AD68" si="114">AC46-D46</f>
        <v>0</v>
      </c>
    </row>
    <row r="47" spans="1:30" x14ac:dyDescent="0.25">
      <c r="A47" s="283"/>
      <c r="E47" s="328">
        <v>0</v>
      </c>
      <c r="F47" s="329">
        <f t="shared" ref="F47:F68" si="115">E47*$D47</f>
        <v>0</v>
      </c>
      <c r="G47" s="328">
        <v>0</v>
      </c>
      <c r="H47" s="329">
        <f t="shared" ref="H47" si="116">G47*$D47</f>
        <v>0</v>
      </c>
      <c r="I47" s="328">
        <v>0</v>
      </c>
      <c r="J47" s="329">
        <f t="shared" ref="J47" si="117">I47*$D47</f>
        <v>0</v>
      </c>
      <c r="K47" s="328">
        <v>0</v>
      </c>
      <c r="L47" s="329">
        <f t="shared" ref="L47" si="118">K47*$D47</f>
        <v>0</v>
      </c>
      <c r="M47" s="328">
        <v>0</v>
      </c>
      <c r="N47" s="329">
        <f t="shared" ref="N47" si="119">M47*$D47</f>
        <v>0</v>
      </c>
      <c r="O47" s="328">
        <v>0</v>
      </c>
      <c r="P47" s="329">
        <f t="shared" ref="P47" si="120">O47*$D47</f>
        <v>0</v>
      </c>
      <c r="Q47" s="328">
        <v>0</v>
      </c>
      <c r="R47" s="332">
        <f t="shared" ref="R47:R68" si="121">Q47*$D47</f>
        <v>0</v>
      </c>
      <c r="S47" s="328">
        <v>0</v>
      </c>
      <c r="T47" s="329">
        <f t="shared" ref="T47:T68" si="122">S47*$D47</f>
        <v>0</v>
      </c>
      <c r="U47" s="325">
        <v>0</v>
      </c>
      <c r="V47" s="329">
        <f t="shared" ref="V47:V68" si="123">U47*$D47</f>
        <v>0</v>
      </c>
      <c r="W47" s="328">
        <v>0</v>
      </c>
      <c r="X47" s="329">
        <f t="shared" ref="X47:X68" si="124">W47*$D47</f>
        <v>0</v>
      </c>
      <c r="Y47" s="328">
        <v>0</v>
      </c>
      <c r="Z47" s="329">
        <f t="shared" ref="Z47:Z68" si="125">Y47*$D47</f>
        <v>0</v>
      </c>
      <c r="AB47" s="147">
        <f t="shared" ref="AB47:AB68" si="126">E47+G47+I47+K47+M47+O47+Q47+S47+U47+W47+Y47</f>
        <v>0</v>
      </c>
      <c r="AC47" s="148">
        <f t="shared" ref="AC47:AC68" si="127">F47+H47+J47+L47+N47+P47+R47+T47+V47+X47+Z47</f>
        <v>0</v>
      </c>
      <c r="AD47" s="148">
        <f t="shared" si="114"/>
        <v>0</v>
      </c>
    </row>
    <row r="48" spans="1:30" x14ac:dyDescent="0.25">
      <c r="A48" s="283"/>
      <c r="E48" s="328">
        <v>0</v>
      </c>
      <c r="F48" s="329">
        <f t="shared" si="115"/>
        <v>0</v>
      </c>
      <c r="G48" s="328">
        <v>0</v>
      </c>
      <c r="H48" s="329">
        <f t="shared" ref="H48" si="128">G48*$D48</f>
        <v>0</v>
      </c>
      <c r="I48" s="328">
        <v>0</v>
      </c>
      <c r="J48" s="329">
        <f t="shared" ref="J48" si="129">I48*$D48</f>
        <v>0</v>
      </c>
      <c r="K48" s="328">
        <v>0</v>
      </c>
      <c r="L48" s="329">
        <f t="shared" ref="L48" si="130">K48*$D48</f>
        <v>0</v>
      </c>
      <c r="M48" s="328">
        <v>0</v>
      </c>
      <c r="N48" s="329">
        <f t="shared" ref="N48" si="131">M48*$D48</f>
        <v>0</v>
      </c>
      <c r="O48" s="328">
        <v>0</v>
      </c>
      <c r="P48" s="329">
        <f t="shared" ref="P48" si="132">O48*$D48</f>
        <v>0</v>
      </c>
      <c r="Q48" s="328">
        <v>0</v>
      </c>
      <c r="R48" s="332">
        <f t="shared" si="121"/>
        <v>0</v>
      </c>
      <c r="S48" s="328">
        <v>0</v>
      </c>
      <c r="T48" s="329">
        <f t="shared" si="122"/>
        <v>0</v>
      </c>
      <c r="U48" s="325">
        <v>0</v>
      </c>
      <c r="V48" s="329">
        <f t="shared" si="123"/>
        <v>0</v>
      </c>
      <c r="W48" s="328">
        <v>0</v>
      </c>
      <c r="X48" s="329">
        <f t="shared" si="124"/>
        <v>0</v>
      </c>
      <c r="Y48" s="328">
        <v>0</v>
      </c>
      <c r="Z48" s="329">
        <f t="shared" si="125"/>
        <v>0</v>
      </c>
      <c r="AB48" s="147">
        <f t="shared" si="126"/>
        <v>0</v>
      </c>
      <c r="AC48" s="148">
        <f t="shared" si="127"/>
        <v>0</v>
      </c>
      <c r="AD48" s="148">
        <f t="shared" si="114"/>
        <v>0</v>
      </c>
    </row>
    <row r="49" spans="1:30" x14ac:dyDescent="0.25">
      <c r="A49" s="283"/>
      <c r="E49" s="328">
        <v>0</v>
      </c>
      <c r="F49" s="329">
        <f t="shared" si="115"/>
        <v>0</v>
      </c>
      <c r="G49" s="328">
        <v>0</v>
      </c>
      <c r="H49" s="329">
        <f t="shared" ref="H49" si="133">G49*$D49</f>
        <v>0</v>
      </c>
      <c r="I49" s="328">
        <v>0</v>
      </c>
      <c r="J49" s="329">
        <f t="shared" ref="J49" si="134">I49*$D49</f>
        <v>0</v>
      </c>
      <c r="K49" s="328">
        <v>0</v>
      </c>
      <c r="L49" s="329">
        <f t="shared" ref="L49" si="135">K49*$D49</f>
        <v>0</v>
      </c>
      <c r="M49" s="328">
        <v>0</v>
      </c>
      <c r="N49" s="329">
        <f t="shared" ref="N49" si="136">M49*$D49</f>
        <v>0</v>
      </c>
      <c r="O49" s="328">
        <v>0</v>
      </c>
      <c r="P49" s="329">
        <f t="shared" ref="P49" si="137">O49*$D49</f>
        <v>0</v>
      </c>
      <c r="Q49" s="328">
        <v>0</v>
      </c>
      <c r="R49" s="332">
        <f t="shared" si="121"/>
        <v>0</v>
      </c>
      <c r="S49" s="328">
        <v>0</v>
      </c>
      <c r="T49" s="329">
        <f t="shared" si="122"/>
        <v>0</v>
      </c>
      <c r="U49" s="325">
        <v>0</v>
      </c>
      <c r="V49" s="329">
        <f t="shared" si="123"/>
        <v>0</v>
      </c>
      <c r="W49" s="328">
        <v>0</v>
      </c>
      <c r="X49" s="329">
        <f t="shared" si="124"/>
        <v>0</v>
      </c>
      <c r="Y49" s="328">
        <v>0</v>
      </c>
      <c r="Z49" s="329">
        <f t="shared" si="125"/>
        <v>0</v>
      </c>
      <c r="AB49" s="147">
        <f t="shared" si="126"/>
        <v>0</v>
      </c>
      <c r="AC49" s="148">
        <f t="shared" si="127"/>
        <v>0</v>
      </c>
      <c r="AD49" s="148">
        <f t="shared" si="114"/>
        <v>0</v>
      </c>
    </row>
    <row r="50" spans="1:30" x14ac:dyDescent="0.25">
      <c r="A50" s="283"/>
      <c r="E50" s="328">
        <v>0</v>
      </c>
      <c r="F50" s="329">
        <f t="shared" si="115"/>
        <v>0</v>
      </c>
      <c r="G50" s="328">
        <v>0</v>
      </c>
      <c r="H50" s="329">
        <f t="shared" ref="H50" si="138">G50*$D50</f>
        <v>0</v>
      </c>
      <c r="I50" s="328">
        <v>0</v>
      </c>
      <c r="J50" s="329">
        <f t="shared" ref="J50" si="139">I50*$D50</f>
        <v>0</v>
      </c>
      <c r="K50" s="328">
        <v>0</v>
      </c>
      <c r="L50" s="329">
        <f t="shared" ref="L50" si="140">K50*$D50</f>
        <v>0</v>
      </c>
      <c r="M50" s="328">
        <v>0</v>
      </c>
      <c r="N50" s="329">
        <f t="shared" ref="N50" si="141">M50*$D50</f>
        <v>0</v>
      </c>
      <c r="O50" s="328">
        <v>0</v>
      </c>
      <c r="P50" s="329">
        <f t="shared" ref="P50" si="142">O50*$D50</f>
        <v>0</v>
      </c>
      <c r="Q50" s="328">
        <v>0</v>
      </c>
      <c r="R50" s="332">
        <f t="shared" si="121"/>
        <v>0</v>
      </c>
      <c r="S50" s="328">
        <v>0</v>
      </c>
      <c r="T50" s="329">
        <f t="shared" si="122"/>
        <v>0</v>
      </c>
      <c r="U50" s="325">
        <v>0</v>
      </c>
      <c r="V50" s="329">
        <f t="shared" si="123"/>
        <v>0</v>
      </c>
      <c r="W50" s="328">
        <v>0</v>
      </c>
      <c r="X50" s="329">
        <f t="shared" si="124"/>
        <v>0</v>
      </c>
      <c r="Y50" s="328">
        <v>0</v>
      </c>
      <c r="Z50" s="329">
        <f t="shared" si="125"/>
        <v>0</v>
      </c>
      <c r="AB50" s="147">
        <f t="shared" si="126"/>
        <v>0</v>
      </c>
      <c r="AC50" s="148">
        <f t="shared" si="127"/>
        <v>0</v>
      </c>
      <c r="AD50" s="148">
        <f t="shared" si="114"/>
        <v>0</v>
      </c>
    </row>
    <row r="51" spans="1:30" x14ac:dyDescent="0.25">
      <c r="A51" s="283"/>
      <c r="E51" s="328">
        <v>0</v>
      </c>
      <c r="F51" s="329">
        <f t="shared" si="115"/>
        <v>0</v>
      </c>
      <c r="G51" s="328">
        <v>0</v>
      </c>
      <c r="H51" s="329">
        <f t="shared" ref="H51" si="143">G51*$D51</f>
        <v>0</v>
      </c>
      <c r="I51" s="328">
        <v>0</v>
      </c>
      <c r="J51" s="329">
        <f t="shared" ref="J51" si="144">I51*$D51</f>
        <v>0</v>
      </c>
      <c r="K51" s="328">
        <v>0</v>
      </c>
      <c r="L51" s="329">
        <f t="shared" ref="L51" si="145">K51*$D51</f>
        <v>0</v>
      </c>
      <c r="M51" s="328">
        <v>0</v>
      </c>
      <c r="N51" s="329">
        <f t="shared" ref="N51" si="146">M51*$D51</f>
        <v>0</v>
      </c>
      <c r="O51" s="328">
        <v>0</v>
      </c>
      <c r="P51" s="329">
        <f t="shared" ref="P51" si="147">O51*$D51</f>
        <v>0</v>
      </c>
      <c r="Q51" s="328">
        <v>0</v>
      </c>
      <c r="R51" s="332">
        <f t="shared" si="121"/>
        <v>0</v>
      </c>
      <c r="S51" s="328">
        <v>0</v>
      </c>
      <c r="T51" s="329">
        <f t="shared" si="122"/>
        <v>0</v>
      </c>
      <c r="U51" s="325">
        <v>0</v>
      </c>
      <c r="V51" s="329">
        <f t="shared" si="123"/>
        <v>0</v>
      </c>
      <c r="W51" s="328">
        <v>0</v>
      </c>
      <c r="X51" s="329">
        <f t="shared" si="124"/>
        <v>0</v>
      </c>
      <c r="Y51" s="328">
        <v>0</v>
      </c>
      <c r="Z51" s="329">
        <f t="shared" si="125"/>
        <v>0</v>
      </c>
      <c r="AB51" s="147">
        <f t="shared" si="126"/>
        <v>0</v>
      </c>
      <c r="AC51" s="148">
        <f t="shared" si="127"/>
        <v>0</v>
      </c>
      <c r="AD51" s="148">
        <f t="shared" si="114"/>
        <v>0</v>
      </c>
    </row>
    <row r="52" spans="1:30" x14ac:dyDescent="0.25">
      <c r="A52" s="283"/>
      <c r="E52" s="328">
        <v>0</v>
      </c>
      <c r="F52" s="329">
        <f t="shared" si="115"/>
        <v>0</v>
      </c>
      <c r="G52" s="328">
        <v>0</v>
      </c>
      <c r="H52" s="329">
        <f t="shared" ref="H52" si="148">G52*$D52</f>
        <v>0</v>
      </c>
      <c r="I52" s="328">
        <v>0</v>
      </c>
      <c r="J52" s="329">
        <f t="shared" ref="J52" si="149">I52*$D52</f>
        <v>0</v>
      </c>
      <c r="K52" s="328">
        <v>0</v>
      </c>
      <c r="L52" s="329">
        <f t="shared" ref="L52" si="150">K52*$D52</f>
        <v>0</v>
      </c>
      <c r="M52" s="328">
        <v>0</v>
      </c>
      <c r="N52" s="329">
        <f t="shared" ref="N52" si="151">M52*$D52</f>
        <v>0</v>
      </c>
      <c r="O52" s="328">
        <v>0</v>
      </c>
      <c r="P52" s="329">
        <f t="shared" ref="P52" si="152">O52*$D52</f>
        <v>0</v>
      </c>
      <c r="Q52" s="328">
        <v>0</v>
      </c>
      <c r="R52" s="332">
        <f t="shared" si="121"/>
        <v>0</v>
      </c>
      <c r="S52" s="328">
        <v>0</v>
      </c>
      <c r="T52" s="329">
        <f t="shared" si="122"/>
        <v>0</v>
      </c>
      <c r="U52" s="325">
        <v>0</v>
      </c>
      <c r="V52" s="329">
        <f t="shared" si="123"/>
        <v>0</v>
      </c>
      <c r="W52" s="328">
        <v>0</v>
      </c>
      <c r="X52" s="329">
        <f t="shared" si="124"/>
        <v>0</v>
      </c>
      <c r="Y52" s="328">
        <v>0</v>
      </c>
      <c r="Z52" s="329">
        <f t="shared" si="125"/>
        <v>0</v>
      </c>
      <c r="AB52" s="147">
        <f t="shared" si="126"/>
        <v>0</v>
      </c>
      <c r="AC52" s="148">
        <f t="shared" si="127"/>
        <v>0</v>
      </c>
      <c r="AD52" s="148">
        <f t="shared" si="114"/>
        <v>0</v>
      </c>
    </row>
    <row r="53" spans="1:30" x14ac:dyDescent="0.25">
      <c r="A53" s="283"/>
      <c r="E53" s="328">
        <v>0</v>
      </c>
      <c r="F53" s="329">
        <f t="shared" si="115"/>
        <v>0</v>
      </c>
      <c r="G53" s="328">
        <v>0</v>
      </c>
      <c r="H53" s="329">
        <f t="shared" ref="H53" si="153">G53*$D53</f>
        <v>0</v>
      </c>
      <c r="I53" s="328">
        <v>0</v>
      </c>
      <c r="J53" s="329">
        <f t="shared" ref="J53" si="154">I53*$D53</f>
        <v>0</v>
      </c>
      <c r="K53" s="328">
        <v>0</v>
      </c>
      <c r="L53" s="329">
        <f t="shared" ref="L53" si="155">K53*$D53</f>
        <v>0</v>
      </c>
      <c r="M53" s="328">
        <v>0</v>
      </c>
      <c r="N53" s="329">
        <f t="shared" ref="N53" si="156">M53*$D53</f>
        <v>0</v>
      </c>
      <c r="O53" s="328">
        <v>0</v>
      </c>
      <c r="P53" s="329">
        <f t="shared" ref="P53" si="157">O53*$D53</f>
        <v>0</v>
      </c>
      <c r="Q53" s="328">
        <v>0</v>
      </c>
      <c r="R53" s="332">
        <f t="shared" si="121"/>
        <v>0</v>
      </c>
      <c r="S53" s="328">
        <v>0</v>
      </c>
      <c r="T53" s="329">
        <f t="shared" si="122"/>
        <v>0</v>
      </c>
      <c r="U53" s="325">
        <v>0</v>
      </c>
      <c r="V53" s="329">
        <f t="shared" si="123"/>
        <v>0</v>
      </c>
      <c r="W53" s="328">
        <v>0</v>
      </c>
      <c r="X53" s="329">
        <f t="shared" si="124"/>
        <v>0</v>
      </c>
      <c r="Y53" s="328">
        <v>0</v>
      </c>
      <c r="Z53" s="329">
        <f t="shared" si="125"/>
        <v>0</v>
      </c>
      <c r="AB53" s="147">
        <f t="shared" si="126"/>
        <v>0</v>
      </c>
      <c r="AC53" s="148">
        <f t="shared" si="127"/>
        <v>0</v>
      </c>
      <c r="AD53" s="148">
        <f t="shared" si="114"/>
        <v>0</v>
      </c>
    </row>
    <row r="54" spans="1:30" x14ac:dyDescent="0.25">
      <c r="A54" s="283"/>
      <c r="E54" s="328">
        <v>0</v>
      </c>
      <c r="F54" s="329">
        <f t="shared" si="115"/>
        <v>0</v>
      </c>
      <c r="G54" s="328">
        <v>0</v>
      </c>
      <c r="H54" s="329">
        <f t="shared" ref="H54" si="158">G54*$D54</f>
        <v>0</v>
      </c>
      <c r="I54" s="328">
        <v>0</v>
      </c>
      <c r="J54" s="329">
        <f t="shared" ref="J54" si="159">I54*$D54</f>
        <v>0</v>
      </c>
      <c r="K54" s="328">
        <v>0</v>
      </c>
      <c r="L54" s="329">
        <f t="shared" ref="L54" si="160">K54*$D54</f>
        <v>0</v>
      </c>
      <c r="M54" s="328">
        <v>0</v>
      </c>
      <c r="N54" s="329">
        <f t="shared" ref="N54" si="161">M54*$D54</f>
        <v>0</v>
      </c>
      <c r="O54" s="328">
        <v>0</v>
      </c>
      <c r="P54" s="329">
        <f t="shared" ref="P54" si="162">O54*$D54</f>
        <v>0</v>
      </c>
      <c r="Q54" s="328">
        <v>0</v>
      </c>
      <c r="R54" s="332">
        <f t="shared" si="121"/>
        <v>0</v>
      </c>
      <c r="S54" s="328">
        <v>0</v>
      </c>
      <c r="T54" s="329">
        <f t="shared" si="122"/>
        <v>0</v>
      </c>
      <c r="U54" s="325">
        <v>0</v>
      </c>
      <c r="V54" s="329">
        <f t="shared" si="123"/>
        <v>0</v>
      </c>
      <c r="W54" s="328">
        <v>0</v>
      </c>
      <c r="X54" s="329">
        <f t="shared" si="124"/>
        <v>0</v>
      </c>
      <c r="Y54" s="328">
        <v>0</v>
      </c>
      <c r="Z54" s="329">
        <f t="shared" si="125"/>
        <v>0</v>
      </c>
      <c r="AB54" s="147">
        <f t="shared" si="126"/>
        <v>0</v>
      </c>
      <c r="AC54" s="148">
        <f t="shared" si="127"/>
        <v>0</v>
      </c>
      <c r="AD54" s="148">
        <f t="shared" si="114"/>
        <v>0</v>
      </c>
    </row>
    <row r="55" spans="1:30" x14ac:dyDescent="0.25">
      <c r="A55" s="283"/>
      <c r="E55" s="328">
        <v>0</v>
      </c>
      <c r="F55" s="329">
        <f t="shared" si="115"/>
        <v>0</v>
      </c>
      <c r="G55" s="328">
        <v>0</v>
      </c>
      <c r="H55" s="329">
        <f t="shared" ref="H55" si="163">G55*$D55</f>
        <v>0</v>
      </c>
      <c r="I55" s="328">
        <v>0</v>
      </c>
      <c r="J55" s="329">
        <f t="shared" ref="J55" si="164">I55*$D55</f>
        <v>0</v>
      </c>
      <c r="K55" s="328">
        <v>0</v>
      </c>
      <c r="L55" s="329">
        <f t="shared" ref="L55" si="165">K55*$D55</f>
        <v>0</v>
      </c>
      <c r="M55" s="328">
        <v>0</v>
      </c>
      <c r="N55" s="329">
        <f t="shared" ref="N55" si="166">M55*$D55</f>
        <v>0</v>
      </c>
      <c r="O55" s="328">
        <v>0</v>
      </c>
      <c r="P55" s="329">
        <f t="shared" ref="P55" si="167">O55*$D55</f>
        <v>0</v>
      </c>
      <c r="Q55" s="328">
        <v>0</v>
      </c>
      <c r="R55" s="332">
        <f t="shared" si="121"/>
        <v>0</v>
      </c>
      <c r="S55" s="328">
        <v>0</v>
      </c>
      <c r="T55" s="329">
        <f t="shared" si="122"/>
        <v>0</v>
      </c>
      <c r="U55" s="325">
        <v>0</v>
      </c>
      <c r="V55" s="329">
        <f t="shared" si="123"/>
        <v>0</v>
      </c>
      <c r="W55" s="328">
        <v>0</v>
      </c>
      <c r="X55" s="329">
        <f t="shared" si="124"/>
        <v>0</v>
      </c>
      <c r="Y55" s="328">
        <v>0</v>
      </c>
      <c r="Z55" s="329">
        <f t="shared" si="125"/>
        <v>0</v>
      </c>
      <c r="AB55" s="147">
        <f t="shared" si="126"/>
        <v>0</v>
      </c>
      <c r="AC55" s="148">
        <f t="shared" si="127"/>
        <v>0</v>
      </c>
      <c r="AD55" s="148">
        <f t="shared" si="114"/>
        <v>0</v>
      </c>
    </row>
    <row r="56" spans="1:30" x14ac:dyDescent="0.25">
      <c r="A56" s="283"/>
      <c r="E56" s="328">
        <v>0</v>
      </c>
      <c r="F56" s="329">
        <f t="shared" si="115"/>
        <v>0</v>
      </c>
      <c r="G56" s="328">
        <v>0</v>
      </c>
      <c r="H56" s="329">
        <f t="shared" ref="H56" si="168">G56*$D56</f>
        <v>0</v>
      </c>
      <c r="I56" s="328">
        <v>0</v>
      </c>
      <c r="J56" s="329">
        <f t="shared" ref="J56" si="169">I56*$D56</f>
        <v>0</v>
      </c>
      <c r="K56" s="328">
        <v>0</v>
      </c>
      <c r="L56" s="329">
        <f t="shared" ref="L56" si="170">K56*$D56</f>
        <v>0</v>
      </c>
      <c r="M56" s="328">
        <v>0</v>
      </c>
      <c r="N56" s="329">
        <f t="shared" ref="N56" si="171">M56*$D56</f>
        <v>0</v>
      </c>
      <c r="O56" s="328">
        <v>0</v>
      </c>
      <c r="P56" s="329">
        <f t="shared" ref="P56" si="172">O56*$D56</f>
        <v>0</v>
      </c>
      <c r="Q56" s="328">
        <v>0</v>
      </c>
      <c r="R56" s="332">
        <f t="shared" si="121"/>
        <v>0</v>
      </c>
      <c r="S56" s="328">
        <v>0</v>
      </c>
      <c r="T56" s="329">
        <f t="shared" si="122"/>
        <v>0</v>
      </c>
      <c r="U56" s="325">
        <v>0</v>
      </c>
      <c r="V56" s="329">
        <f t="shared" si="123"/>
        <v>0</v>
      </c>
      <c r="W56" s="328">
        <v>0</v>
      </c>
      <c r="X56" s="329">
        <f t="shared" si="124"/>
        <v>0</v>
      </c>
      <c r="Y56" s="328">
        <v>0</v>
      </c>
      <c r="Z56" s="329">
        <f t="shared" si="125"/>
        <v>0</v>
      </c>
      <c r="AB56" s="147">
        <f t="shared" si="126"/>
        <v>0</v>
      </c>
      <c r="AC56" s="148">
        <f t="shared" si="127"/>
        <v>0</v>
      </c>
      <c r="AD56" s="148">
        <f t="shared" si="114"/>
        <v>0</v>
      </c>
    </row>
    <row r="57" spans="1:30" x14ac:dyDescent="0.25">
      <c r="A57" s="283"/>
      <c r="E57" s="328">
        <v>0</v>
      </c>
      <c r="F57" s="329">
        <f t="shared" si="115"/>
        <v>0</v>
      </c>
      <c r="G57" s="328">
        <v>0</v>
      </c>
      <c r="H57" s="329">
        <f t="shared" ref="H57" si="173">G57*$D57</f>
        <v>0</v>
      </c>
      <c r="I57" s="328">
        <v>0</v>
      </c>
      <c r="J57" s="329">
        <f t="shared" ref="J57" si="174">I57*$D57</f>
        <v>0</v>
      </c>
      <c r="K57" s="328">
        <v>0</v>
      </c>
      <c r="L57" s="329">
        <f t="shared" ref="L57" si="175">K57*$D57</f>
        <v>0</v>
      </c>
      <c r="M57" s="328">
        <v>0</v>
      </c>
      <c r="N57" s="329">
        <f t="shared" ref="N57" si="176">M57*$D57</f>
        <v>0</v>
      </c>
      <c r="O57" s="328">
        <v>0</v>
      </c>
      <c r="P57" s="329">
        <f t="shared" ref="P57" si="177">O57*$D57</f>
        <v>0</v>
      </c>
      <c r="Q57" s="328">
        <v>0</v>
      </c>
      <c r="R57" s="332">
        <f t="shared" si="121"/>
        <v>0</v>
      </c>
      <c r="S57" s="328">
        <v>0</v>
      </c>
      <c r="T57" s="329">
        <f t="shared" si="122"/>
        <v>0</v>
      </c>
      <c r="U57" s="325">
        <v>0</v>
      </c>
      <c r="V57" s="329">
        <f t="shared" si="123"/>
        <v>0</v>
      </c>
      <c r="W57" s="328">
        <v>0</v>
      </c>
      <c r="X57" s="329">
        <f t="shared" si="124"/>
        <v>0</v>
      </c>
      <c r="Y57" s="328">
        <v>0</v>
      </c>
      <c r="Z57" s="329">
        <f t="shared" si="125"/>
        <v>0</v>
      </c>
      <c r="AB57" s="147">
        <f t="shared" si="126"/>
        <v>0</v>
      </c>
      <c r="AC57" s="148">
        <f t="shared" si="127"/>
        <v>0</v>
      </c>
      <c r="AD57" s="148">
        <f t="shared" si="114"/>
        <v>0</v>
      </c>
    </row>
    <row r="58" spans="1:30" ht="15.75" thickBot="1" x14ac:dyDescent="0.3">
      <c r="A58" s="283"/>
      <c r="E58" s="328">
        <v>0</v>
      </c>
      <c r="F58" s="329">
        <f t="shared" si="115"/>
        <v>0</v>
      </c>
      <c r="G58" s="328">
        <v>0</v>
      </c>
      <c r="H58" s="329">
        <f t="shared" ref="H58" si="178">G58*$D58</f>
        <v>0</v>
      </c>
      <c r="I58" s="328">
        <v>0</v>
      </c>
      <c r="J58" s="329">
        <f t="shared" ref="J58" si="179">I58*$D58</f>
        <v>0</v>
      </c>
      <c r="K58" s="328">
        <v>0</v>
      </c>
      <c r="L58" s="329">
        <f t="shared" ref="L58" si="180">K58*$D58</f>
        <v>0</v>
      </c>
      <c r="M58" s="328">
        <v>0</v>
      </c>
      <c r="N58" s="329">
        <f t="shared" ref="N58" si="181">M58*$D58</f>
        <v>0</v>
      </c>
      <c r="O58" s="328">
        <v>0</v>
      </c>
      <c r="P58" s="329">
        <f t="shared" ref="P58" si="182">O58*$D58</f>
        <v>0</v>
      </c>
      <c r="Q58" s="328">
        <v>0</v>
      </c>
      <c r="R58" s="332">
        <f t="shared" si="121"/>
        <v>0</v>
      </c>
      <c r="S58" s="328">
        <v>0</v>
      </c>
      <c r="T58" s="329">
        <f t="shared" si="122"/>
        <v>0</v>
      </c>
      <c r="U58" s="325">
        <v>0</v>
      </c>
      <c r="V58" s="329">
        <f t="shared" si="123"/>
        <v>0</v>
      </c>
      <c r="W58" s="328">
        <v>0</v>
      </c>
      <c r="X58" s="329">
        <f t="shared" si="124"/>
        <v>0</v>
      </c>
      <c r="Y58" s="328">
        <v>0</v>
      </c>
      <c r="Z58" s="329">
        <f t="shared" si="125"/>
        <v>0</v>
      </c>
      <c r="AB58" s="147">
        <f t="shared" si="126"/>
        <v>0</v>
      </c>
      <c r="AC58" s="148">
        <f t="shared" si="127"/>
        <v>0</v>
      </c>
      <c r="AD58" s="148">
        <f t="shared" si="114"/>
        <v>0</v>
      </c>
    </row>
    <row r="59" spans="1:30" hidden="1" x14ac:dyDescent="0.25">
      <c r="A59" s="283"/>
      <c r="E59" s="328">
        <v>0</v>
      </c>
      <c r="F59" s="329">
        <f t="shared" si="115"/>
        <v>0</v>
      </c>
      <c r="G59" s="328">
        <v>0</v>
      </c>
      <c r="H59" s="329">
        <f t="shared" ref="H59" si="183">G59*$D59</f>
        <v>0</v>
      </c>
      <c r="I59" s="328">
        <v>0</v>
      </c>
      <c r="J59" s="329">
        <f t="shared" ref="J59" si="184">I59*$D59</f>
        <v>0</v>
      </c>
      <c r="K59" s="328">
        <v>0</v>
      </c>
      <c r="L59" s="329">
        <f t="shared" ref="L59" si="185">K59*$D59</f>
        <v>0</v>
      </c>
      <c r="M59" s="328">
        <v>0</v>
      </c>
      <c r="N59" s="329">
        <f t="shared" ref="N59" si="186">M59*$D59</f>
        <v>0</v>
      </c>
      <c r="O59" s="328">
        <v>0</v>
      </c>
      <c r="P59" s="329">
        <f t="shared" ref="P59" si="187">O59*$D59</f>
        <v>0</v>
      </c>
      <c r="Q59" s="328">
        <v>0</v>
      </c>
      <c r="R59" s="332">
        <f t="shared" si="121"/>
        <v>0</v>
      </c>
      <c r="S59" s="328">
        <v>0</v>
      </c>
      <c r="T59" s="329">
        <f t="shared" si="122"/>
        <v>0</v>
      </c>
      <c r="U59" s="325">
        <v>0</v>
      </c>
      <c r="V59" s="329">
        <f t="shared" si="123"/>
        <v>0</v>
      </c>
      <c r="W59" s="328">
        <v>0</v>
      </c>
      <c r="X59" s="329">
        <f t="shared" si="124"/>
        <v>0</v>
      </c>
      <c r="Y59" s="328">
        <v>0</v>
      </c>
      <c r="Z59" s="329">
        <f t="shared" si="125"/>
        <v>0</v>
      </c>
      <c r="AB59" s="147">
        <f t="shared" si="126"/>
        <v>0</v>
      </c>
      <c r="AC59" s="148">
        <f t="shared" si="127"/>
        <v>0</v>
      </c>
      <c r="AD59" s="148">
        <f t="shared" si="114"/>
        <v>0</v>
      </c>
    </row>
    <row r="60" spans="1:30" hidden="1" x14ac:dyDescent="0.25">
      <c r="A60" s="283"/>
      <c r="E60" s="328">
        <v>0</v>
      </c>
      <c r="F60" s="329">
        <f t="shared" si="115"/>
        <v>0</v>
      </c>
      <c r="G60" s="328">
        <v>0</v>
      </c>
      <c r="H60" s="329">
        <f t="shared" ref="H60" si="188">G60*$D60</f>
        <v>0</v>
      </c>
      <c r="I60" s="328">
        <v>0</v>
      </c>
      <c r="J60" s="329">
        <f t="shared" ref="J60" si="189">I60*$D60</f>
        <v>0</v>
      </c>
      <c r="K60" s="328">
        <v>0</v>
      </c>
      <c r="L60" s="329">
        <f t="shared" ref="L60" si="190">K60*$D60</f>
        <v>0</v>
      </c>
      <c r="M60" s="328">
        <v>0</v>
      </c>
      <c r="N60" s="329">
        <f t="shared" ref="N60" si="191">M60*$D60</f>
        <v>0</v>
      </c>
      <c r="O60" s="328">
        <v>0</v>
      </c>
      <c r="P60" s="329">
        <f t="shared" ref="P60" si="192">O60*$D60</f>
        <v>0</v>
      </c>
      <c r="Q60" s="328">
        <v>0</v>
      </c>
      <c r="R60" s="332">
        <f t="shared" si="121"/>
        <v>0</v>
      </c>
      <c r="S60" s="328">
        <v>0</v>
      </c>
      <c r="T60" s="329">
        <f t="shared" si="122"/>
        <v>0</v>
      </c>
      <c r="U60" s="325">
        <v>0</v>
      </c>
      <c r="V60" s="329">
        <f t="shared" si="123"/>
        <v>0</v>
      </c>
      <c r="W60" s="328">
        <v>0</v>
      </c>
      <c r="X60" s="329">
        <f t="shared" si="124"/>
        <v>0</v>
      </c>
      <c r="Y60" s="328">
        <v>0</v>
      </c>
      <c r="Z60" s="329">
        <f t="shared" si="125"/>
        <v>0</v>
      </c>
      <c r="AB60" s="147">
        <f t="shared" si="126"/>
        <v>0</v>
      </c>
      <c r="AC60" s="148">
        <f t="shared" si="127"/>
        <v>0</v>
      </c>
      <c r="AD60" s="148">
        <f t="shared" si="114"/>
        <v>0</v>
      </c>
    </row>
    <row r="61" spans="1:30" hidden="1" x14ac:dyDescent="0.25">
      <c r="A61" s="283"/>
      <c r="E61" s="328">
        <v>0</v>
      </c>
      <c r="F61" s="329">
        <f t="shared" si="115"/>
        <v>0</v>
      </c>
      <c r="G61" s="328">
        <v>0</v>
      </c>
      <c r="H61" s="329">
        <f t="shared" ref="H61" si="193">G61*$D61</f>
        <v>0</v>
      </c>
      <c r="I61" s="328">
        <v>0</v>
      </c>
      <c r="J61" s="329">
        <f t="shared" ref="J61" si="194">I61*$D61</f>
        <v>0</v>
      </c>
      <c r="K61" s="328">
        <v>0</v>
      </c>
      <c r="L61" s="329">
        <f t="shared" ref="L61" si="195">K61*$D61</f>
        <v>0</v>
      </c>
      <c r="M61" s="328">
        <v>0</v>
      </c>
      <c r="N61" s="329">
        <f t="shared" ref="N61" si="196">M61*$D61</f>
        <v>0</v>
      </c>
      <c r="O61" s="328">
        <v>0</v>
      </c>
      <c r="P61" s="329">
        <f t="shared" ref="P61" si="197">O61*$D61</f>
        <v>0</v>
      </c>
      <c r="Q61" s="328">
        <v>0</v>
      </c>
      <c r="R61" s="332">
        <f t="shared" si="121"/>
        <v>0</v>
      </c>
      <c r="S61" s="328">
        <v>0</v>
      </c>
      <c r="T61" s="329">
        <f t="shared" si="122"/>
        <v>0</v>
      </c>
      <c r="U61" s="325">
        <v>0</v>
      </c>
      <c r="V61" s="329">
        <f t="shared" si="123"/>
        <v>0</v>
      </c>
      <c r="W61" s="328">
        <v>0</v>
      </c>
      <c r="X61" s="329">
        <f t="shared" si="124"/>
        <v>0</v>
      </c>
      <c r="Y61" s="328">
        <v>0</v>
      </c>
      <c r="Z61" s="329">
        <f t="shared" si="125"/>
        <v>0</v>
      </c>
      <c r="AB61" s="147">
        <f t="shared" si="126"/>
        <v>0</v>
      </c>
      <c r="AC61" s="148">
        <f t="shared" si="127"/>
        <v>0</v>
      </c>
      <c r="AD61" s="148">
        <f t="shared" si="114"/>
        <v>0</v>
      </c>
    </row>
    <row r="62" spans="1:30" hidden="1" x14ac:dyDescent="0.25">
      <c r="A62" s="283"/>
      <c r="E62" s="328">
        <v>0</v>
      </c>
      <c r="F62" s="329">
        <f t="shared" si="115"/>
        <v>0</v>
      </c>
      <c r="G62" s="328">
        <v>0</v>
      </c>
      <c r="H62" s="329">
        <f t="shared" ref="H62" si="198">G62*$D62</f>
        <v>0</v>
      </c>
      <c r="I62" s="328">
        <v>0</v>
      </c>
      <c r="J62" s="329">
        <f t="shared" ref="J62" si="199">I62*$D62</f>
        <v>0</v>
      </c>
      <c r="K62" s="328">
        <v>0</v>
      </c>
      <c r="L62" s="329">
        <f t="shared" ref="L62" si="200">K62*$D62</f>
        <v>0</v>
      </c>
      <c r="M62" s="328">
        <v>0</v>
      </c>
      <c r="N62" s="329">
        <f t="shared" ref="N62" si="201">M62*$D62</f>
        <v>0</v>
      </c>
      <c r="O62" s="328">
        <v>0</v>
      </c>
      <c r="P62" s="329">
        <f t="shared" ref="P62" si="202">O62*$D62</f>
        <v>0</v>
      </c>
      <c r="Q62" s="328">
        <v>0</v>
      </c>
      <c r="R62" s="332">
        <f t="shared" si="121"/>
        <v>0</v>
      </c>
      <c r="S62" s="328">
        <v>0</v>
      </c>
      <c r="T62" s="329">
        <f t="shared" si="122"/>
        <v>0</v>
      </c>
      <c r="U62" s="325">
        <v>0</v>
      </c>
      <c r="V62" s="329">
        <f t="shared" si="123"/>
        <v>0</v>
      </c>
      <c r="W62" s="328">
        <v>0</v>
      </c>
      <c r="X62" s="329">
        <f t="shared" si="124"/>
        <v>0</v>
      </c>
      <c r="Y62" s="328">
        <v>0</v>
      </c>
      <c r="Z62" s="329">
        <f t="shared" si="125"/>
        <v>0</v>
      </c>
      <c r="AB62" s="147">
        <f t="shared" si="126"/>
        <v>0</v>
      </c>
      <c r="AC62" s="148">
        <f t="shared" si="127"/>
        <v>0</v>
      </c>
      <c r="AD62" s="148">
        <f t="shared" si="114"/>
        <v>0</v>
      </c>
    </row>
    <row r="63" spans="1:30" hidden="1" x14ac:dyDescent="0.25">
      <c r="A63" s="283"/>
      <c r="E63" s="328">
        <v>0</v>
      </c>
      <c r="F63" s="329">
        <f t="shared" si="115"/>
        <v>0</v>
      </c>
      <c r="G63" s="328">
        <v>0</v>
      </c>
      <c r="H63" s="329">
        <f t="shared" ref="H63" si="203">G63*$D63</f>
        <v>0</v>
      </c>
      <c r="I63" s="328">
        <v>0</v>
      </c>
      <c r="J63" s="329">
        <f t="shared" ref="J63" si="204">I63*$D63</f>
        <v>0</v>
      </c>
      <c r="K63" s="328">
        <v>0</v>
      </c>
      <c r="L63" s="329">
        <f t="shared" ref="L63" si="205">K63*$D63</f>
        <v>0</v>
      </c>
      <c r="M63" s="328">
        <v>0</v>
      </c>
      <c r="N63" s="329">
        <f t="shared" ref="N63" si="206">M63*$D63</f>
        <v>0</v>
      </c>
      <c r="O63" s="328">
        <v>0</v>
      </c>
      <c r="P63" s="329">
        <f t="shared" ref="P63" si="207">O63*$D63</f>
        <v>0</v>
      </c>
      <c r="Q63" s="328">
        <v>0</v>
      </c>
      <c r="R63" s="332">
        <f t="shared" si="121"/>
        <v>0</v>
      </c>
      <c r="S63" s="328">
        <v>0</v>
      </c>
      <c r="T63" s="329">
        <f t="shared" si="122"/>
        <v>0</v>
      </c>
      <c r="U63" s="325">
        <v>0</v>
      </c>
      <c r="V63" s="329">
        <f t="shared" si="123"/>
        <v>0</v>
      </c>
      <c r="W63" s="328">
        <v>0</v>
      </c>
      <c r="X63" s="329">
        <f t="shared" si="124"/>
        <v>0</v>
      </c>
      <c r="Y63" s="328">
        <v>0</v>
      </c>
      <c r="Z63" s="329">
        <f t="shared" si="125"/>
        <v>0</v>
      </c>
      <c r="AB63" s="147">
        <f t="shared" si="126"/>
        <v>0</v>
      </c>
      <c r="AC63" s="148">
        <f t="shared" si="127"/>
        <v>0</v>
      </c>
      <c r="AD63" s="148">
        <f t="shared" si="114"/>
        <v>0</v>
      </c>
    </row>
    <row r="64" spans="1:30" hidden="1" x14ac:dyDescent="0.25">
      <c r="A64" s="283"/>
      <c r="E64" s="328">
        <v>0</v>
      </c>
      <c r="F64" s="329">
        <f t="shared" si="115"/>
        <v>0</v>
      </c>
      <c r="G64" s="328">
        <v>0</v>
      </c>
      <c r="H64" s="329">
        <f t="shared" ref="H64" si="208">G64*$D64</f>
        <v>0</v>
      </c>
      <c r="I64" s="328">
        <v>0</v>
      </c>
      <c r="J64" s="329">
        <f t="shared" ref="J64" si="209">I64*$D64</f>
        <v>0</v>
      </c>
      <c r="K64" s="328">
        <v>0</v>
      </c>
      <c r="L64" s="329">
        <f t="shared" ref="L64" si="210">K64*$D64</f>
        <v>0</v>
      </c>
      <c r="M64" s="328">
        <v>0</v>
      </c>
      <c r="N64" s="329">
        <f t="shared" ref="N64" si="211">M64*$D64</f>
        <v>0</v>
      </c>
      <c r="O64" s="328">
        <v>0</v>
      </c>
      <c r="P64" s="329">
        <f t="shared" ref="P64" si="212">O64*$D64</f>
        <v>0</v>
      </c>
      <c r="Q64" s="328">
        <v>0</v>
      </c>
      <c r="R64" s="332">
        <f t="shared" si="121"/>
        <v>0</v>
      </c>
      <c r="S64" s="328">
        <v>0</v>
      </c>
      <c r="T64" s="329">
        <f t="shared" si="122"/>
        <v>0</v>
      </c>
      <c r="U64" s="325">
        <v>0</v>
      </c>
      <c r="V64" s="329">
        <f t="shared" si="123"/>
        <v>0</v>
      </c>
      <c r="W64" s="328">
        <v>0</v>
      </c>
      <c r="X64" s="329">
        <f t="shared" si="124"/>
        <v>0</v>
      </c>
      <c r="Y64" s="328">
        <v>0</v>
      </c>
      <c r="Z64" s="329">
        <f t="shared" si="125"/>
        <v>0</v>
      </c>
      <c r="AB64" s="147">
        <f t="shared" si="126"/>
        <v>0</v>
      </c>
      <c r="AC64" s="148">
        <f t="shared" si="127"/>
        <v>0</v>
      </c>
      <c r="AD64" s="148">
        <f t="shared" si="114"/>
        <v>0</v>
      </c>
    </row>
    <row r="65" spans="1:30" hidden="1" x14ac:dyDescent="0.25">
      <c r="A65" s="283"/>
      <c r="E65" s="328">
        <v>0</v>
      </c>
      <c r="F65" s="329">
        <f t="shared" si="115"/>
        <v>0</v>
      </c>
      <c r="G65" s="328">
        <v>0</v>
      </c>
      <c r="H65" s="329">
        <f t="shared" ref="H65" si="213">G65*$D65</f>
        <v>0</v>
      </c>
      <c r="I65" s="328">
        <v>0</v>
      </c>
      <c r="J65" s="329">
        <f t="shared" ref="J65" si="214">I65*$D65</f>
        <v>0</v>
      </c>
      <c r="K65" s="328">
        <v>0</v>
      </c>
      <c r="L65" s="329">
        <f t="shared" ref="L65" si="215">K65*$D65</f>
        <v>0</v>
      </c>
      <c r="M65" s="328">
        <v>0</v>
      </c>
      <c r="N65" s="329">
        <f t="shared" ref="N65" si="216">M65*$D65</f>
        <v>0</v>
      </c>
      <c r="O65" s="328">
        <v>0</v>
      </c>
      <c r="P65" s="329">
        <f t="shared" ref="P65" si="217">O65*$D65</f>
        <v>0</v>
      </c>
      <c r="Q65" s="328">
        <v>0</v>
      </c>
      <c r="R65" s="332">
        <f t="shared" si="121"/>
        <v>0</v>
      </c>
      <c r="S65" s="328">
        <v>0</v>
      </c>
      <c r="T65" s="329">
        <f t="shared" si="122"/>
        <v>0</v>
      </c>
      <c r="U65" s="325">
        <v>0</v>
      </c>
      <c r="V65" s="329">
        <f t="shared" si="123"/>
        <v>0</v>
      </c>
      <c r="W65" s="328">
        <v>0</v>
      </c>
      <c r="X65" s="329">
        <f t="shared" si="124"/>
        <v>0</v>
      </c>
      <c r="Y65" s="328">
        <v>0</v>
      </c>
      <c r="Z65" s="329">
        <f t="shared" si="125"/>
        <v>0</v>
      </c>
      <c r="AB65" s="147">
        <f t="shared" si="126"/>
        <v>0</v>
      </c>
      <c r="AC65" s="148">
        <f t="shared" si="127"/>
        <v>0</v>
      </c>
      <c r="AD65" s="148">
        <f t="shared" si="114"/>
        <v>0</v>
      </c>
    </row>
    <row r="66" spans="1:30" hidden="1" x14ac:dyDescent="0.25">
      <c r="A66" s="283"/>
      <c r="E66" s="328">
        <v>0</v>
      </c>
      <c r="F66" s="329">
        <f t="shared" si="115"/>
        <v>0</v>
      </c>
      <c r="G66" s="328">
        <v>0</v>
      </c>
      <c r="H66" s="329">
        <f t="shared" ref="H66" si="218">G66*$D66</f>
        <v>0</v>
      </c>
      <c r="I66" s="328">
        <v>0</v>
      </c>
      <c r="J66" s="329">
        <f t="shared" ref="J66" si="219">I66*$D66</f>
        <v>0</v>
      </c>
      <c r="K66" s="328">
        <v>0</v>
      </c>
      <c r="L66" s="329">
        <f t="shared" ref="L66" si="220">K66*$D66</f>
        <v>0</v>
      </c>
      <c r="M66" s="328">
        <v>0</v>
      </c>
      <c r="N66" s="329">
        <f t="shared" ref="N66" si="221">M66*$D66</f>
        <v>0</v>
      </c>
      <c r="O66" s="328">
        <v>0</v>
      </c>
      <c r="P66" s="329">
        <f t="shared" ref="P66" si="222">O66*$D66</f>
        <v>0</v>
      </c>
      <c r="Q66" s="328">
        <v>0</v>
      </c>
      <c r="R66" s="332">
        <f t="shared" si="121"/>
        <v>0</v>
      </c>
      <c r="S66" s="328">
        <v>0</v>
      </c>
      <c r="T66" s="329">
        <f t="shared" si="122"/>
        <v>0</v>
      </c>
      <c r="U66" s="325">
        <v>0</v>
      </c>
      <c r="V66" s="329">
        <f t="shared" si="123"/>
        <v>0</v>
      </c>
      <c r="W66" s="328">
        <v>0</v>
      </c>
      <c r="X66" s="329">
        <f t="shared" si="124"/>
        <v>0</v>
      </c>
      <c r="Y66" s="328">
        <v>0</v>
      </c>
      <c r="Z66" s="329">
        <f t="shared" si="125"/>
        <v>0</v>
      </c>
      <c r="AB66" s="147">
        <f t="shared" si="126"/>
        <v>0</v>
      </c>
      <c r="AC66" s="148">
        <f t="shared" si="127"/>
        <v>0</v>
      </c>
      <c r="AD66" s="148">
        <f t="shared" si="114"/>
        <v>0</v>
      </c>
    </row>
    <row r="67" spans="1:30" hidden="1" x14ac:dyDescent="0.25">
      <c r="A67" s="283"/>
      <c r="E67" s="328">
        <v>0</v>
      </c>
      <c r="F67" s="329">
        <f t="shared" si="115"/>
        <v>0</v>
      </c>
      <c r="G67" s="328">
        <v>0</v>
      </c>
      <c r="H67" s="329">
        <f t="shared" ref="H67" si="223">G67*$D67</f>
        <v>0</v>
      </c>
      <c r="I67" s="328">
        <v>0</v>
      </c>
      <c r="J67" s="329">
        <f t="shared" ref="J67" si="224">I67*$D67</f>
        <v>0</v>
      </c>
      <c r="K67" s="328">
        <v>0</v>
      </c>
      <c r="L67" s="329">
        <f t="shared" ref="L67" si="225">K67*$D67</f>
        <v>0</v>
      </c>
      <c r="M67" s="328">
        <v>0</v>
      </c>
      <c r="N67" s="329">
        <f t="shared" ref="N67" si="226">M67*$D67</f>
        <v>0</v>
      </c>
      <c r="O67" s="328">
        <v>0</v>
      </c>
      <c r="P67" s="329">
        <f t="shared" ref="P67" si="227">O67*$D67</f>
        <v>0</v>
      </c>
      <c r="Q67" s="328">
        <v>0</v>
      </c>
      <c r="R67" s="332">
        <f t="shared" si="121"/>
        <v>0</v>
      </c>
      <c r="S67" s="328">
        <v>0</v>
      </c>
      <c r="T67" s="329">
        <f t="shared" si="122"/>
        <v>0</v>
      </c>
      <c r="U67" s="325">
        <v>0</v>
      </c>
      <c r="V67" s="329">
        <f t="shared" si="123"/>
        <v>0</v>
      </c>
      <c r="W67" s="328">
        <v>0</v>
      </c>
      <c r="X67" s="329">
        <f t="shared" si="124"/>
        <v>0</v>
      </c>
      <c r="Y67" s="328">
        <v>0</v>
      </c>
      <c r="Z67" s="329">
        <f t="shared" si="125"/>
        <v>0</v>
      </c>
      <c r="AB67" s="147">
        <f t="shared" si="126"/>
        <v>0</v>
      </c>
      <c r="AC67" s="148">
        <f t="shared" si="127"/>
        <v>0</v>
      </c>
      <c r="AD67" s="148">
        <f t="shared" si="114"/>
        <v>0</v>
      </c>
    </row>
    <row r="68" spans="1:30" ht="15.75" hidden="1" thickBot="1" x14ac:dyDescent="0.3">
      <c r="A68" s="283"/>
      <c r="E68" s="330">
        <v>0</v>
      </c>
      <c r="F68" s="331">
        <f t="shared" si="115"/>
        <v>0</v>
      </c>
      <c r="G68" s="330">
        <v>0</v>
      </c>
      <c r="H68" s="331">
        <f t="shared" ref="H68" si="228">G68*$D68</f>
        <v>0</v>
      </c>
      <c r="I68" s="330">
        <v>0</v>
      </c>
      <c r="J68" s="331">
        <f t="shared" ref="J68" si="229">I68*$D68</f>
        <v>0</v>
      </c>
      <c r="K68" s="330">
        <v>0</v>
      </c>
      <c r="L68" s="331">
        <f t="shared" ref="L68" si="230">K68*$D68</f>
        <v>0</v>
      </c>
      <c r="M68" s="330">
        <v>0</v>
      </c>
      <c r="N68" s="331">
        <f t="shared" ref="N68" si="231">M68*$D68</f>
        <v>0</v>
      </c>
      <c r="O68" s="330">
        <v>0</v>
      </c>
      <c r="P68" s="331">
        <f t="shared" ref="P68" si="232">O68*$D68</f>
        <v>0</v>
      </c>
      <c r="Q68" s="330">
        <v>0</v>
      </c>
      <c r="R68" s="334">
        <f t="shared" si="121"/>
        <v>0</v>
      </c>
      <c r="S68" s="330">
        <v>0</v>
      </c>
      <c r="T68" s="331">
        <f t="shared" si="122"/>
        <v>0</v>
      </c>
      <c r="U68" s="336">
        <v>0</v>
      </c>
      <c r="V68" s="331">
        <f t="shared" si="123"/>
        <v>0</v>
      </c>
      <c r="W68" s="330">
        <v>0</v>
      </c>
      <c r="X68" s="331">
        <f t="shared" si="124"/>
        <v>0</v>
      </c>
      <c r="Y68" s="330">
        <v>0</v>
      </c>
      <c r="Z68" s="331">
        <f t="shared" si="125"/>
        <v>0</v>
      </c>
      <c r="AB68" s="147">
        <f t="shared" si="126"/>
        <v>0</v>
      </c>
      <c r="AC68" s="148">
        <f t="shared" si="127"/>
        <v>0</v>
      </c>
      <c r="AD68" s="148">
        <f t="shared" si="114"/>
        <v>0</v>
      </c>
    </row>
    <row r="69" spans="1:30" ht="15.75" hidden="1" thickBot="1" x14ac:dyDescent="0.3">
      <c r="A69" s="283"/>
      <c r="F69" s="149"/>
      <c r="H69" s="149"/>
      <c r="J69" s="149"/>
      <c r="L69" s="149"/>
      <c r="N69" s="149"/>
      <c r="P69" s="149"/>
      <c r="R69" s="149"/>
      <c r="T69" s="149"/>
      <c r="V69" s="149"/>
      <c r="X69" s="149"/>
      <c r="Z69" s="149"/>
    </row>
    <row r="70" spans="1:30" s="149" customFormat="1" ht="16.5" thickBot="1" x14ac:dyDescent="0.3">
      <c r="A70" s="500" t="s">
        <v>166</v>
      </c>
      <c r="B70" s="501"/>
      <c r="C70" s="502"/>
      <c r="D70" s="153">
        <f>SUM(D46:D68)</f>
        <v>0</v>
      </c>
      <c r="E70" s="154"/>
      <c r="F70" s="153">
        <f>SUM(F46:F68)</f>
        <v>0</v>
      </c>
      <c r="G70" s="155"/>
      <c r="H70" s="153">
        <f>SUM(H46:H68)</f>
        <v>0</v>
      </c>
      <c r="I70" s="155"/>
      <c r="J70" s="153">
        <f>SUM(J46:J68)</f>
        <v>0</v>
      </c>
      <c r="K70" s="155"/>
      <c r="L70" s="153">
        <f>SUM(L46:L68)</f>
        <v>0</v>
      </c>
      <c r="M70" s="155"/>
      <c r="N70" s="153">
        <f>SUM(N46:N68)</f>
        <v>0</v>
      </c>
      <c r="O70" s="155"/>
      <c r="P70" s="153">
        <f>SUM(P46:P68)</f>
        <v>0</v>
      </c>
      <c r="Q70" s="155"/>
      <c r="R70" s="153">
        <f>SUM(R46:R68)</f>
        <v>0</v>
      </c>
      <c r="S70" s="155"/>
      <c r="T70" s="153">
        <f>SUM(T46:T68)</f>
        <v>0</v>
      </c>
      <c r="U70" s="155"/>
      <c r="V70" s="153">
        <f>SUM(V46:V68)</f>
        <v>0</v>
      </c>
      <c r="W70" s="155"/>
      <c r="X70" s="153">
        <f>SUM(X46:X68)</f>
        <v>0</v>
      </c>
      <c r="Y70" s="155"/>
      <c r="Z70" s="153">
        <f>SUM(Z46:Z68)</f>
        <v>0</v>
      </c>
      <c r="AC70" s="148">
        <f>F70+H70+J70+L70+N70+P70+R70+T70+V70+X70+Z70</f>
        <v>0</v>
      </c>
      <c r="AD70" s="148">
        <f>AC70-D70</f>
        <v>0</v>
      </c>
    </row>
    <row r="72" spans="1:30" ht="15.75" thickBot="1" x14ac:dyDescent="0.3"/>
    <row r="73" spans="1:30" ht="30.6" customHeight="1" x14ac:dyDescent="0.25">
      <c r="A73" s="494" t="s">
        <v>167</v>
      </c>
      <c r="B73" s="495"/>
      <c r="C73" s="495"/>
      <c r="D73" s="496"/>
      <c r="E73" s="402" t="s">
        <v>95</v>
      </c>
      <c r="F73" s="404"/>
      <c r="G73" s="402" t="s">
        <v>96</v>
      </c>
      <c r="H73" s="404"/>
      <c r="I73" s="402" t="s">
        <v>97</v>
      </c>
      <c r="J73" s="404"/>
      <c r="K73" s="402" t="s">
        <v>99</v>
      </c>
      <c r="L73" s="404"/>
      <c r="M73" s="402" t="s">
        <v>100</v>
      </c>
      <c r="N73" s="404"/>
      <c r="O73" s="402" t="s">
        <v>102</v>
      </c>
      <c r="P73" s="404"/>
      <c r="Q73" s="402" t="s">
        <v>266</v>
      </c>
      <c r="R73" s="404"/>
      <c r="S73" s="402" t="s">
        <v>267</v>
      </c>
      <c r="T73" s="404"/>
      <c r="U73" s="402" t="s">
        <v>268</v>
      </c>
      <c r="V73" s="404"/>
      <c r="W73" s="402" t="s">
        <v>269</v>
      </c>
      <c r="X73" s="404"/>
      <c r="Y73" s="402" t="s">
        <v>270</v>
      </c>
      <c r="Z73" s="404"/>
      <c r="AA73" s="131"/>
      <c r="AB73" s="146" t="s">
        <v>112</v>
      </c>
      <c r="AC73" s="490" t="s">
        <v>158</v>
      </c>
      <c r="AD73" s="490" t="s">
        <v>159</v>
      </c>
    </row>
    <row r="74" spans="1:30" ht="28.15" customHeight="1" thickBot="1" x14ac:dyDescent="0.3">
      <c r="A74" s="497"/>
      <c r="B74" s="498"/>
      <c r="C74" s="498"/>
      <c r="D74" s="499"/>
      <c r="E74" s="476" t="str">
        <f>IF(Usage!$B$8=0, "", Usage!$B$8)</f>
        <v>Center Overhead</v>
      </c>
      <c r="F74" s="477"/>
      <c r="G74" s="476" t="str">
        <f>IF(Usage!$B$9=0, "", Usage!$B$9)</f>
        <v/>
      </c>
      <c r="H74" s="477"/>
      <c r="I74" s="476" t="str">
        <f>IF(Usage!$B$10=0, "", Usage!$B$10)</f>
        <v/>
      </c>
      <c r="J74" s="477"/>
      <c r="K74" s="476" t="str">
        <f>IF(Usage!$B$11=0, "", Usage!$B$11)</f>
        <v/>
      </c>
      <c r="L74" s="477"/>
      <c r="M74" s="476" t="str">
        <f>IF(Usage!$B$12=0, "", Usage!$B$12)</f>
        <v/>
      </c>
      <c r="N74" s="477"/>
      <c r="O74" s="476" t="str">
        <f>IF(Usage!$B$13=0, "", Usage!$B$13)</f>
        <v/>
      </c>
      <c r="P74" s="477"/>
      <c r="Q74" s="476" t="str">
        <f>IF(Usage!$B$14=0, "", Usage!$B$14)</f>
        <v/>
      </c>
      <c r="R74" s="477"/>
      <c r="S74" s="476" t="str">
        <f>IF(Usage!$B$15=0, "", Usage!$B$15)</f>
        <v/>
      </c>
      <c r="T74" s="477"/>
      <c r="U74" s="476" t="str">
        <f>IF(Usage!$B$16=0, "", Usage!$B$16)</f>
        <v/>
      </c>
      <c r="V74" s="477"/>
      <c r="W74" s="476" t="str">
        <f>IF(Usage!$B$17=0, "", Usage!$B$17)</f>
        <v/>
      </c>
      <c r="X74" s="477"/>
      <c r="Y74" s="476" t="str">
        <f>IF(Usage!$B$18=0, "", Usage!$B$18)</f>
        <v/>
      </c>
      <c r="Z74" s="477"/>
      <c r="AA74" s="131"/>
      <c r="AB74" s="490" t="s">
        <v>113</v>
      </c>
      <c r="AC74" s="490"/>
      <c r="AD74" s="490"/>
    </row>
    <row r="75" spans="1:30" x14ac:dyDescent="0.25">
      <c r="A75" s="135" t="s">
        <v>82</v>
      </c>
      <c r="B75" s="135" t="s">
        <v>160</v>
      </c>
      <c r="C75" s="135" t="s">
        <v>161</v>
      </c>
      <c r="D75" s="324" t="s">
        <v>162</v>
      </c>
      <c r="E75" s="326" t="s">
        <v>145</v>
      </c>
      <c r="F75" s="333" t="s">
        <v>105</v>
      </c>
      <c r="G75" s="326" t="s">
        <v>163</v>
      </c>
      <c r="H75" s="327" t="s">
        <v>105</v>
      </c>
      <c r="I75" s="335" t="s">
        <v>145</v>
      </c>
      <c r="J75" s="327" t="s">
        <v>105</v>
      </c>
      <c r="K75" s="326" t="s">
        <v>145</v>
      </c>
      <c r="L75" s="333" t="s">
        <v>105</v>
      </c>
      <c r="M75" s="326" t="s">
        <v>163</v>
      </c>
      <c r="N75" s="327" t="s">
        <v>105</v>
      </c>
      <c r="O75" s="335" t="s">
        <v>145</v>
      </c>
      <c r="P75" s="327" t="s">
        <v>105</v>
      </c>
      <c r="Q75" s="326" t="s">
        <v>145</v>
      </c>
      <c r="R75" s="333" t="s">
        <v>105</v>
      </c>
      <c r="S75" s="326" t="s">
        <v>145</v>
      </c>
      <c r="T75" s="327" t="s">
        <v>105</v>
      </c>
      <c r="U75" s="335" t="s">
        <v>145</v>
      </c>
      <c r="V75" s="327" t="s">
        <v>105</v>
      </c>
      <c r="W75" s="326" t="s">
        <v>145</v>
      </c>
      <c r="X75" s="333" t="s">
        <v>105</v>
      </c>
      <c r="Y75" s="326" t="s">
        <v>145</v>
      </c>
      <c r="Z75" s="327" t="s">
        <v>105</v>
      </c>
      <c r="AA75" s="131"/>
      <c r="AB75" s="490"/>
      <c r="AC75" s="490"/>
      <c r="AD75" s="490"/>
    </row>
    <row r="76" spans="1:30" x14ac:dyDescent="0.25">
      <c r="A76" s="283"/>
      <c r="E76" s="328">
        <v>0</v>
      </c>
      <c r="F76" s="332">
        <f>E76*$D76</f>
        <v>0</v>
      </c>
      <c r="G76" s="328">
        <v>0</v>
      </c>
      <c r="H76" s="329">
        <f>G76*$D76</f>
        <v>0</v>
      </c>
      <c r="I76" s="325">
        <v>0</v>
      </c>
      <c r="J76" s="329">
        <f>I76*$D76</f>
        <v>0</v>
      </c>
      <c r="K76" s="328">
        <v>0</v>
      </c>
      <c r="L76" s="332">
        <f>K76*$D76</f>
        <v>0</v>
      </c>
      <c r="M76" s="328">
        <v>0</v>
      </c>
      <c r="N76" s="329">
        <f>M76*$D76</f>
        <v>0</v>
      </c>
      <c r="O76" s="325">
        <v>0</v>
      </c>
      <c r="P76" s="329">
        <f>O76*$D76</f>
        <v>0</v>
      </c>
      <c r="Q76" s="328">
        <v>0</v>
      </c>
      <c r="R76" s="332">
        <f>Q76*$D76</f>
        <v>0</v>
      </c>
      <c r="S76" s="328">
        <v>0</v>
      </c>
      <c r="T76" s="329">
        <f>S76*$D76</f>
        <v>0</v>
      </c>
      <c r="U76" s="325">
        <v>0</v>
      </c>
      <c r="V76" s="329">
        <f>U76*$D76</f>
        <v>0</v>
      </c>
      <c r="W76" s="328">
        <v>0</v>
      </c>
      <c r="X76" s="332">
        <f>W76*$D76</f>
        <v>0</v>
      </c>
      <c r="Y76" s="328">
        <v>0</v>
      </c>
      <c r="Z76" s="329">
        <f>Y76*$D76</f>
        <v>0</v>
      </c>
      <c r="AB76" s="147">
        <f t="shared" ref="AB76:AB88" si="233">E76+G76+I76+K76+M76+O76+Q76+S76+U76+W76+Y76</f>
        <v>0</v>
      </c>
      <c r="AC76" s="148">
        <f t="shared" ref="AC76:AC88" si="234">F76+H76+J76+L76+N76+P76+R76+T76+V76+X76+Z76</f>
        <v>0</v>
      </c>
      <c r="AD76" s="148">
        <f t="shared" ref="AD76:AD88" si="235">AC76-D76</f>
        <v>0</v>
      </c>
    </row>
    <row r="77" spans="1:30" x14ac:dyDescent="0.25">
      <c r="A77" s="283"/>
      <c r="E77" s="328">
        <v>0</v>
      </c>
      <c r="F77" s="332">
        <f t="shared" ref="F77:F88" si="236">E77*$D77</f>
        <v>0</v>
      </c>
      <c r="G77" s="328">
        <v>0</v>
      </c>
      <c r="H77" s="329">
        <f t="shared" ref="H77" si="237">G77*$D77</f>
        <v>0</v>
      </c>
      <c r="I77" s="325">
        <v>0</v>
      </c>
      <c r="J77" s="329">
        <f t="shared" ref="J77" si="238">I77*$D77</f>
        <v>0</v>
      </c>
      <c r="K77" s="328">
        <v>0</v>
      </c>
      <c r="L77" s="332">
        <f t="shared" ref="L77" si="239">K77*$D77</f>
        <v>0</v>
      </c>
      <c r="M77" s="328">
        <v>0</v>
      </c>
      <c r="N77" s="329">
        <f t="shared" ref="N77" si="240">M77*$D77</f>
        <v>0</v>
      </c>
      <c r="O77" s="325">
        <v>0</v>
      </c>
      <c r="P77" s="329">
        <f t="shared" ref="P77" si="241">O77*$D77</f>
        <v>0</v>
      </c>
      <c r="Q77" s="328">
        <v>0</v>
      </c>
      <c r="R77" s="332">
        <f t="shared" ref="R77:R88" si="242">Q77*$D77</f>
        <v>0</v>
      </c>
      <c r="S77" s="328">
        <v>0</v>
      </c>
      <c r="T77" s="329">
        <f t="shared" ref="T77:T88" si="243">S77*$D77</f>
        <v>0</v>
      </c>
      <c r="U77" s="325">
        <v>0</v>
      </c>
      <c r="V77" s="329">
        <f t="shared" ref="V77:V88" si="244">U77*$D77</f>
        <v>0</v>
      </c>
      <c r="W77" s="328">
        <v>0</v>
      </c>
      <c r="X77" s="332">
        <f t="shared" ref="X77:X88" si="245">W77*$D77</f>
        <v>0</v>
      </c>
      <c r="Y77" s="328">
        <v>0</v>
      </c>
      <c r="Z77" s="329">
        <f t="shared" ref="Z77:Z88" si="246">Y77*$D77</f>
        <v>0</v>
      </c>
      <c r="AB77" s="147">
        <f t="shared" si="233"/>
        <v>0</v>
      </c>
      <c r="AC77" s="148">
        <f t="shared" si="234"/>
        <v>0</v>
      </c>
      <c r="AD77" s="148">
        <f t="shared" si="235"/>
        <v>0</v>
      </c>
    </row>
    <row r="78" spans="1:30" x14ac:dyDescent="0.25">
      <c r="A78" s="283"/>
      <c r="E78" s="328">
        <v>0</v>
      </c>
      <c r="F78" s="332">
        <f t="shared" si="236"/>
        <v>0</v>
      </c>
      <c r="G78" s="328">
        <v>0</v>
      </c>
      <c r="H78" s="329">
        <f t="shared" ref="H78" si="247">G78*$D78</f>
        <v>0</v>
      </c>
      <c r="I78" s="325">
        <v>0</v>
      </c>
      <c r="J78" s="329">
        <f t="shared" ref="J78" si="248">I78*$D78</f>
        <v>0</v>
      </c>
      <c r="K78" s="328">
        <v>0</v>
      </c>
      <c r="L78" s="332">
        <f t="shared" ref="L78" si="249">K78*$D78</f>
        <v>0</v>
      </c>
      <c r="M78" s="328">
        <v>0</v>
      </c>
      <c r="N78" s="329">
        <f t="shared" ref="N78" si="250">M78*$D78</f>
        <v>0</v>
      </c>
      <c r="O78" s="325">
        <v>0</v>
      </c>
      <c r="P78" s="329">
        <f t="shared" ref="P78" si="251">O78*$D78</f>
        <v>0</v>
      </c>
      <c r="Q78" s="328">
        <v>0</v>
      </c>
      <c r="R78" s="332">
        <f t="shared" si="242"/>
        <v>0</v>
      </c>
      <c r="S78" s="328">
        <v>0</v>
      </c>
      <c r="T78" s="329">
        <f t="shared" si="243"/>
        <v>0</v>
      </c>
      <c r="U78" s="325">
        <v>0</v>
      </c>
      <c r="V78" s="329">
        <f t="shared" si="244"/>
        <v>0</v>
      </c>
      <c r="W78" s="328">
        <v>0</v>
      </c>
      <c r="X78" s="332">
        <f t="shared" si="245"/>
        <v>0</v>
      </c>
      <c r="Y78" s="328">
        <v>0</v>
      </c>
      <c r="Z78" s="329">
        <f t="shared" si="246"/>
        <v>0</v>
      </c>
      <c r="AB78" s="147">
        <f t="shared" si="233"/>
        <v>0</v>
      </c>
      <c r="AC78" s="148">
        <f t="shared" si="234"/>
        <v>0</v>
      </c>
      <c r="AD78" s="148">
        <f t="shared" si="235"/>
        <v>0</v>
      </c>
    </row>
    <row r="79" spans="1:30" x14ac:dyDescent="0.25">
      <c r="A79" s="283"/>
      <c r="E79" s="328">
        <v>0</v>
      </c>
      <c r="F79" s="332">
        <f t="shared" si="236"/>
        <v>0</v>
      </c>
      <c r="G79" s="328">
        <v>0</v>
      </c>
      <c r="H79" s="329">
        <f t="shared" ref="H79" si="252">G79*$D79</f>
        <v>0</v>
      </c>
      <c r="I79" s="325">
        <v>0</v>
      </c>
      <c r="J79" s="329">
        <f t="shared" ref="J79" si="253">I79*$D79</f>
        <v>0</v>
      </c>
      <c r="K79" s="328">
        <v>0</v>
      </c>
      <c r="L79" s="332">
        <f t="shared" ref="L79" si="254">K79*$D79</f>
        <v>0</v>
      </c>
      <c r="M79" s="328">
        <v>0</v>
      </c>
      <c r="N79" s="329">
        <f t="shared" ref="N79" si="255">M79*$D79</f>
        <v>0</v>
      </c>
      <c r="O79" s="325">
        <v>0</v>
      </c>
      <c r="P79" s="329">
        <f t="shared" ref="P79" si="256">O79*$D79</f>
        <v>0</v>
      </c>
      <c r="Q79" s="328">
        <v>0</v>
      </c>
      <c r="R79" s="332">
        <f t="shared" si="242"/>
        <v>0</v>
      </c>
      <c r="S79" s="328">
        <v>0</v>
      </c>
      <c r="T79" s="329">
        <f t="shared" si="243"/>
        <v>0</v>
      </c>
      <c r="U79" s="325">
        <v>0</v>
      </c>
      <c r="V79" s="329">
        <f t="shared" si="244"/>
        <v>0</v>
      </c>
      <c r="W79" s="328">
        <v>0</v>
      </c>
      <c r="X79" s="332">
        <f t="shared" si="245"/>
        <v>0</v>
      </c>
      <c r="Y79" s="328">
        <v>0</v>
      </c>
      <c r="Z79" s="329">
        <f t="shared" si="246"/>
        <v>0</v>
      </c>
      <c r="AB79" s="147">
        <f t="shared" si="233"/>
        <v>0</v>
      </c>
      <c r="AC79" s="148">
        <f t="shared" si="234"/>
        <v>0</v>
      </c>
      <c r="AD79" s="148">
        <f t="shared" si="235"/>
        <v>0</v>
      </c>
    </row>
    <row r="80" spans="1:30" x14ac:dyDescent="0.25">
      <c r="A80" s="283"/>
      <c r="E80" s="328">
        <v>0</v>
      </c>
      <c r="F80" s="332">
        <f t="shared" si="236"/>
        <v>0</v>
      </c>
      <c r="G80" s="328">
        <v>0</v>
      </c>
      <c r="H80" s="329">
        <f t="shared" ref="H80" si="257">G80*$D80</f>
        <v>0</v>
      </c>
      <c r="I80" s="325">
        <v>0</v>
      </c>
      <c r="J80" s="329">
        <f t="shared" ref="J80" si="258">I80*$D80</f>
        <v>0</v>
      </c>
      <c r="K80" s="328">
        <v>0</v>
      </c>
      <c r="L80" s="332">
        <f t="shared" ref="L80" si="259">K80*$D80</f>
        <v>0</v>
      </c>
      <c r="M80" s="328">
        <v>0</v>
      </c>
      <c r="N80" s="329">
        <f t="shared" ref="N80" si="260">M80*$D80</f>
        <v>0</v>
      </c>
      <c r="O80" s="325">
        <v>0</v>
      </c>
      <c r="P80" s="329">
        <f t="shared" ref="P80" si="261">O80*$D80</f>
        <v>0</v>
      </c>
      <c r="Q80" s="328">
        <v>0</v>
      </c>
      <c r="R80" s="332">
        <f t="shared" si="242"/>
        <v>0</v>
      </c>
      <c r="S80" s="328">
        <v>0</v>
      </c>
      <c r="T80" s="329">
        <f t="shared" si="243"/>
        <v>0</v>
      </c>
      <c r="U80" s="325">
        <v>0</v>
      </c>
      <c r="V80" s="329">
        <f t="shared" si="244"/>
        <v>0</v>
      </c>
      <c r="W80" s="328">
        <v>0</v>
      </c>
      <c r="X80" s="332">
        <f t="shared" si="245"/>
        <v>0</v>
      </c>
      <c r="Y80" s="328">
        <v>0</v>
      </c>
      <c r="Z80" s="329">
        <f t="shared" si="246"/>
        <v>0</v>
      </c>
      <c r="AB80" s="147">
        <f t="shared" si="233"/>
        <v>0</v>
      </c>
      <c r="AC80" s="148">
        <f t="shared" si="234"/>
        <v>0</v>
      </c>
      <c r="AD80" s="148">
        <f t="shared" si="235"/>
        <v>0</v>
      </c>
    </row>
    <row r="81" spans="1:30" x14ac:dyDescent="0.25">
      <c r="A81" s="283"/>
      <c r="E81" s="328">
        <v>0</v>
      </c>
      <c r="F81" s="332">
        <f t="shared" si="236"/>
        <v>0</v>
      </c>
      <c r="G81" s="328">
        <v>0</v>
      </c>
      <c r="H81" s="329">
        <f t="shared" ref="H81" si="262">G81*$D81</f>
        <v>0</v>
      </c>
      <c r="I81" s="325">
        <v>0</v>
      </c>
      <c r="J81" s="329">
        <f t="shared" ref="J81" si="263">I81*$D81</f>
        <v>0</v>
      </c>
      <c r="K81" s="328">
        <v>0</v>
      </c>
      <c r="L81" s="332">
        <f t="shared" ref="L81" si="264">K81*$D81</f>
        <v>0</v>
      </c>
      <c r="M81" s="328">
        <v>0</v>
      </c>
      <c r="N81" s="329">
        <f t="shared" ref="N81" si="265">M81*$D81</f>
        <v>0</v>
      </c>
      <c r="O81" s="325">
        <v>0</v>
      </c>
      <c r="P81" s="329">
        <f t="shared" ref="P81" si="266">O81*$D81</f>
        <v>0</v>
      </c>
      <c r="Q81" s="328">
        <v>0</v>
      </c>
      <c r="R81" s="332">
        <f t="shared" si="242"/>
        <v>0</v>
      </c>
      <c r="S81" s="328">
        <v>0</v>
      </c>
      <c r="T81" s="329">
        <f t="shared" si="243"/>
        <v>0</v>
      </c>
      <c r="U81" s="325">
        <v>0</v>
      </c>
      <c r="V81" s="329">
        <f t="shared" si="244"/>
        <v>0</v>
      </c>
      <c r="W81" s="328">
        <v>0</v>
      </c>
      <c r="X81" s="332">
        <f t="shared" si="245"/>
        <v>0</v>
      </c>
      <c r="Y81" s="328">
        <v>0</v>
      </c>
      <c r="Z81" s="329">
        <f t="shared" si="246"/>
        <v>0</v>
      </c>
      <c r="AB81" s="147">
        <f t="shared" si="233"/>
        <v>0</v>
      </c>
      <c r="AC81" s="148">
        <f t="shared" si="234"/>
        <v>0</v>
      </c>
      <c r="AD81" s="148">
        <f t="shared" si="235"/>
        <v>0</v>
      </c>
    </row>
    <row r="82" spans="1:30" x14ac:dyDescent="0.25">
      <c r="A82" s="283"/>
      <c r="E82" s="328">
        <v>0</v>
      </c>
      <c r="F82" s="332">
        <f t="shared" si="236"/>
        <v>0</v>
      </c>
      <c r="G82" s="328">
        <v>0</v>
      </c>
      <c r="H82" s="329">
        <f t="shared" ref="H82" si="267">G82*$D82</f>
        <v>0</v>
      </c>
      <c r="I82" s="325">
        <v>0</v>
      </c>
      <c r="J82" s="329">
        <f t="shared" ref="J82" si="268">I82*$D82</f>
        <v>0</v>
      </c>
      <c r="K82" s="328">
        <v>0</v>
      </c>
      <c r="L82" s="332">
        <f t="shared" ref="L82" si="269">K82*$D82</f>
        <v>0</v>
      </c>
      <c r="M82" s="328">
        <v>0</v>
      </c>
      <c r="N82" s="329">
        <f t="shared" ref="N82" si="270">M82*$D82</f>
        <v>0</v>
      </c>
      <c r="O82" s="325">
        <v>0</v>
      </c>
      <c r="P82" s="329">
        <f t="shared" ref="P82" si="271">O82*$D82</f>
        <v>0</v>
      </c>
      <c r="Q82" s="328">
        <v>0</v>
      </c>
      <c r="R82" s="332">
        <f t="shared" si="242"/>
        <v>0</v>
      </c>
      <c r="S82" s="328">
        <v>0</v>
      </c>
      <c r="T82" s="329">
        <f t="shared" si="243"/>
        <v>0</v>
      </c>
      <c r="U82" s="325">
        <v>0</v>
      </c>
      <c r="V82" s="329">
        <f t="shared" si="244"/>
        <v>0</v>
      </c>
      <c r="W82" s="328">
        <v>0</v>
      </c>
      <c r="X82" s="332">
        <f t="shared" si="245"/>
        <v>0</v>
      </c>
      <c r="Y82" s="328">
        <v>0</v>
      </c>
      <c r="Z82" s="329">
        <f t="shared" si="246"/>
        <v>0</v>
      </c>
      <c r="AB82" s="147">
        <f t="shared" si="233"/>
        <v>0</v>
      </c>
      <c r="AC82" s="148">
        <f t="shared" si="234"/>
        <v>0</v>
      </c>
      <c r="AD82" s="148">
        <f t="shared" si="235"/>
        <v>0</v>
      </c>
    </row>
    <row r="83" spans="1:30" x14ac:dyDescent="0.25">
      <c r="A83" s="283"/>
      <c r="E83" s="328">
        <v>0</v>
      </c>
      <c r="F83" s="332">
        <f t="shared" si="236"/>
        <v>0</v>
      </c>
      <c r="G83" s="328">
        <v>0</v>
      </c>
      <c r="H83" s="329">
        <f t="shared" ref="H83" si="272">G83*$D83</f>
        <v>0</v>
      </c>
      <c r="I83" s="325">
        <v>0</v>
      </c>
      <c r="J83" s="329">
        <f t="shared" ref="J83" si="273">I83*$D83</f>
        <v>0</v>
      </c>
      <c r="K83" s="328">
        <v>0</v>
      </c>
      <c r="L83" s="332">
        <f t="shared" ref="L83" si="274">K83*$D83</f>
        <v>0</v>
      </c>
      <c r="M83" s="328">
        <v>0</v>
      </c>
      <c r="N83" s="329">
        <f t="shared" ref="N83" si="275">M83*$D83</f>
        <v>0</v>
      </c>
      <c r="O83" s="325">
        <v>0</v>
      </c>
      <c r="P83" s="329">
        <f t="shared" ref="P83" si="276">O83*$D83</f>
        <v>0</v>
      </c>
      <c r="Q83" s="328">
        <v>0</v>
      </c>
      <c r="R83" s="332">
        <f t="shared" si="242"/>
        <v>0</v>
      </c>
      <c r="S83" s="328">
        <v>0</v>
      </c>
      <c r="T83" s="329">
        <f t="shared" si="243"/>
        <v>0</v>
      </c>
      <c r="U83" s="325">
        <v>0</v>
      </c>
      <c r="V83" s="329">
        <f t="shared" si="244"/>
        <v>0</v>
      </c>
      <c r="W83" s="328">
        <v>0</v>
      </c>
      <c r="X83" s="332">
        <f t="shared" si="245"/>
        <v>0</v>
      </c>
      <c r="Y83" s="328">
        <v>0</v>
      </c>
      <c r="Z83" s="329">
        <f t="shared" si="246"/>
        <v>0</v>
      </c>
      <c r="AB83" s="147">
        <f t="shared" si="233"/>
        <v>0</v>
      </c>
      <c r="AC83" s="148">
        <f t="shared" si="234"/>
        <v>0</v>
      </c>
      <c r="AD83" s="148">
        <f t="shared" si="235"/>
        <v>0</v>
      </c>
    </row>
    <row r="84" spans="1:30" x14ac:dyDescent="0.25">
      <c r="A84" s="283"/>
      <c r="E84" s="328">
        <v>0</v>
      </c>
      <c r="F84" s="332">
        <f t="shared" si="236"/>
        <v>0</v>
      </c>
      <c r="G84" s="328">
        <v>0</v>
      </c>
      <c r="H84" s="329">
        <f t="shared" ref="H84" si="277">G84*$D84</f>
        <v>0</v>
      </c>
      <c r="I84" s="325">
        <v>0</v>
      </c>
      <c r="J84" s="329">
        <f t="shared" ref="J84" si="278">I84*$D84</f>
        <v>0</v>
      </c>
      <c r="K84" s="328">
        <v>0</v>
      </c>
      <c r="L84" s="332">
        <f t="shared" ref="L84" si="279">K84*$D84</f>
        <v>0</v>
      </c>
      <c r="M84" s="328">
        <v>0</v>
      </c>
      <c r="N84" s="329">
        <f t="shared" ref="N84" si="280">M84*$D84</f>
        <v>0</v>
      </c>
      <c r="O84" s="325">
        <v>0</v>
      </c>
      <c r="P84" s="329">
        <f t="shared" ref="P84" si="281">O84*$D84</f>
        <v>0</v>
      </c>
      <c r="Q84" s="328">
        <v>0</v>
      </c>
      <c r="R84" s="332">
        <f t="shared" si="242"/>
        <v>0</v>
      </c>
      <c r="S84" s="328">
        <v>0</v>
      </c>
      <c r="T84" s="329">
        <f t="shared" si="243"/>
        <v>0</v>
      </c>
      <c r="U84" s="325">
        <v>0</v>
      </c>
      <c r="V84" s="329">
        <f t="shared" si="244"/>
        <v>0</v>
      </c>
      <c r="W84" s="328">
        <v>0</v>
      </c>
      <c r="X84" s="332">
        <f t="shared" si="245"/>
        <v>0</v>
      </c>
      <c r="Y84" s="328">
        <v>0</v>
      </c>
      <c r="Z84" s="329">
        <f t="shared" si="246"/>
        <v>0</v>
      </c>
      <c r="AB84" s="147">
        <f t="shared" si="233"/>
        <v>0</v>
      </c>
      <c r="AC84" s="148">
        <f t="shared" si="234"/>
        <v>0</v>
      </c>
      <c r="AD84" s="148">
        <f t="shared" si="235"/>
        <v>0</v>
      </c>
    </row>
    <row r="85" spans="1:30" x14ac:dyDescent="0.25">
      <c r="A85" s="283"/>
      <c r="E85" s="328">
        <v>0</v>
      </c>
      <c r="F85" s="332">
        <f t="shared" si="236"/>
        <v>0</v>
      </c>
      <c r="G85" s="328">
        <v>0</v>
      </c>
      <c r="H85" s="329">
        <f t="shared" ref="H85" si="282">G85*$D85</f>
        <v>0</v>
      </c>
      <c r="I85" s="325">
        <v>0</v>
      </c>
      <c r="J85" s="329">
        <f t="shared" ref="J85" si="283">I85*$D85</f>
        <v>0</v>
      </c>
      <c r="K85" s="328">
        <v>0</v>
      </c>
      <c r="L85" s="332">
        <f t="shared" ref="L85" si="284">K85*$D85</f>
        <v>0</v>
      </c>
      <c r="M85" s="328">
        <v>0</v>
      </c>
      <c r="N85" s="329">
        <f t="shared" ref="N85" si="285">M85*$D85</f>
        <v>0</v>
      </c>
      <c r="O85" s="325">
        <v>0</v>
      </c>
      <c r="P85" s="329">
        <f t="shared" ref="P85" si="286">O85*$D85</f>
        <v>0</v>
      </c>
      <c r="Q85" s="328">
        <v>0</v>
      </c>
      <c r="R85" s="332">
        <f t="shared" si="242"/>
        <v>0</v>
      </c>
      <c r="S85" s="328">
        <v>0</v>
      </c>
      <c r="T85" s="329">
        <f t="shared" si="243"/>
        <v>0</v>
      </c>
      <c r="U85" s="325">
        <v>0</v>
      </c>
      <c r="V85" s="329">
        <f t="shared" si="244"/>
        <v>0</v>
      </c>
      <c r="W85" s="328">
        <v>0</v>
      </c>
      <c r="X85" s="332">
        <f t="shared" si="245"/>
        <v>0</v>
      </c>
      <c r="Y85" s="328">
        <v>0</v>
      </c>
      <c r="Z85" s="329">
        <f t="shared" si="246"/>
        <v>0</v>
      </c>
      <c r="AB85" s="147">
        <f t="shared" si="233"/>
        <v>0</v>
      </c>
      <c r="AC85" s="148">
        <f t="shared" si="234"/>
        <v>0</v>
      </c>
      <c r="AD85" s="148">
        <f t="shared" si="235"/>
        <v>0</v>
      </c>
    </row>
    <row r="86" spans="1:30" x14ac:dyDescent="0.25">
      <c r="A86" s="283"/>
      <c r="E86" s="328">
        <v>0</v>
      </c>
      <c r="F86" s="332">
        <f t="shared" si="236"/>
        <v>0</v>
      </c>
      <c r="G86" s="328">
        <v>0</v>
      </c>
      <c r="H86" s="329">
        <f t="shared" ref="H86" si="287">G86*$D86</f>
        <v>0</v>
      </c>
      <c r="I86" s="325">
        <v>0</v>
      </c>
      <c r="J86" s="329">
        <f t="shared" ref="J86" si="288">I86*$D86</f>
        <v>0</v>
      </c>
      <c r="K86" s="328">
        <v>0</v>
      </c>
      <c r="L86" s="332">
        <f t="shared" ref="L86" si="289">K86*$D86</f>
        <v>0</v>
      </c>
      <c r="M86" s="328">
        <v>0</v>
      </c>
      <c r="N86" s="329">
        <f t="shared" ref="N86" si="290">M86*$D86</f>
        <v>0</v>
      </c>
      <c r="O86" s="325">
        <v>0</v>
      </c>
      <c r="P86" s="329">
        <f t="shared" ref="P86" si="291">O86*$D86</f>
        <v>0</v>
      </c>
      <c r="Q86" s="328">
        <v>0</v>
      </c>
      <c r="R86" s="332">
        <f t="shared" si="242"/>
        <v>0</v>
      </c>
      <c r="S86" s="328">
        <v>0</v>
      </c>
      <c r="T86" s="329">
        <f t="shared" si="243"/>
        <v>0</v>
      </c>
      <c r="U86" s="325">
        <v>0</v>
      </c>
      <c r="V86" s="329">
        <f t="shared" si="244"/>
        <v>0</v>
      </c>
      <c r="W86" s="328">
        <v>0</v>
      </c>
      <c r="X86" s="332">
        <f t="shared" si="245"/>
        <v>0</v>
      </c>
      <c r="Y86" s="328">
        <v>0</v>
      </c>
      <c r="Z86" s="329">
        <f t="shared" si="246"/>
        <v>0</v>
      </c>
      <c r="AB86" s="147">
        <f t="shared" si="233"/>
        <v>0</v>
      </c>
      <c r="AC86" s="148">
        <f t="shared" si="234"/>
        <v>0</v>
      </c>
      <c r="AD86" s="148">
        <f t="shared" si="235"/>
        <v>0</v>
      </c>
    </row>
    <row r="87" spans="1:30" x14ac:dyDescent="0.25">
      <c r="A87" s="283"/>
      <c r="E87" s="328">
        <v>0</v>
      </c>
      <c r="F87" s="332">
        <f t="shared" si="236"/>
        <v>0</v>
      </c>
      <c r="G87" s="328">
        <v>0</v>
      </c>
      <c r="H87" s="329">
        <f t="shared" ref="H87" si="292">G87*$D87</f>
        <v>0</v>
      </c>
      <c r="I87" s="325">
        <v>0</v>
      </c>
      <c r="J87" s="329">
        <f t="shared" ref="J87" si="293">I87*$D87</f>
        <v>0</v>
      </c>
      <c r="K87" s="328">
        <v>0</v>
      </c>
      <c r="L87" s="332">
        <f t="shared" ref="L87" si="294">K87*$D87</f>
        <v>0</v>
      </c>
      <c r="M87" s="328">
        <v>0</v>
      </c>
      <c r="N87" s="329">
        <f t="shared" ref="N87" si="295">M87*$D87</f>
        <v>0</v>
      </c>
      <c r="O87" s="325">
        <v>0</v>
      </c>
      <c r="P87" s="329">
        <f t="shared" ref="P87" si="296">O87*$D87</f>
        <v>0</v>
      </c>
      <c r="Q87" s="328">
        <v>0</v>
      </c>
      <c r="R87" s="332">
        <f t="shared" si="242"/>
        <v>0</v>
      </c>
      <c r="S87" s="328">
        <v>0</v>
      </c>
      <c r="T87" s="329">
        <f t="shared" si="243"/>
        <v>0</v>
      </c>
      <c r="U87" s="325">
        <v>0</v>
      </c>
      <c r="V87" s="329">
        <f t="shared" si="244"/>
        <v>0</v>
      </c>
      <c r="W87" s="328">
        <v>0</v>
      </c>
      <c r="X87" s="332">
        <f t="shared" si="245"/>
        <v>0</v>
      </c>
      <c r="Y87" s="328">
        <v>0</v>
      </c>
      <c r="Z87" s="329">
        <f t="shared" si="246"/>
        <v>0</v>
      </c>
      <c r="AB87" s="147">
        <f t="shared" si="233"/>
        <v>0</v>
      </c>
      <c r="AC87" s="148">
        <f t="shared" si="234"/>
        <v>0</v>
      </c>
      <c r="AD87" s="148">
        <f t="shared" si="235"/>
        <v>0</v>
      </c>
    </row>
    <row r="88" spans="1:30" ht="15.75" thickBot="1" x14ac:dyDescent="0.3">
      <c r="A88" s="283"/>
      <c r="E88" s="330">
        <v>0</v>
      </c>
      <c r="F88" s="334">
        <f t="shared" si="236"/>
        <v>0</v>
      </c>
      <c r="G88" s="330">
        <v>0</v>
      </c>
      <c r="H88" s="331">
        <f t="shared" ref="H88" si="297">G88*$D88</f>
        <v>0</v>
      </c>
      <c r="I88" s="336">
        <v>0</v>
      </c>
      <c r="J88" s="331">
        <f t="shared" ref="J88" si="298">I88*$D88</f>
        <v>0</v>
      </c>
      <c r="K88" s="330">
        <v>0</v>
      </c>
      <c r="L88" s="334">
        <f t="shared" ref="L88" si="299">K88*$D88</f>
        <v>0</v>
      </c>
      <c r="M88" s="330">
        <v>0</v>
      </c>
      <c r="N88" s="331">
        <f t="shared" ref="N88" si="300">M88*$D88</f>
        <v>0</v>
      </c>
      <c r="O88" s="336">
        <v>0</v>
      </c>
      <c r="P88" s="331">
        <f t="shared" ref="P88" si="301">O88*$D88</f>
        <v>0</v>
      </c>
      <c r="Q88" s="330">
        <v>0</v>
      </c>
      <c r="R88" s="334">
        <f t="shared" si="242"/>
        <v>0</v>
      </c>
      <c r="S88" s="330">
        <v>0</v>
      </c>
      <c r="T88" s="331">
        <f t="shared" si="243"/>
        <v>0</v>
      </c>
      <c r="U88" s="336">
        <v>0</v>
      </c>
      <c r="V88" s="331">
        <f t="shared" si="244"/>
        <v>0</v>
      </c>
      <c r="W88" s="330">
        <v>0</v>
      </c>
      <c r="X88" s="334">
        <f t="shared" si="245"/>
        <v>0</v>
      </c>
      <c r="Y88" s="330">
        <v>0</v>
      </c>
      <c r="Z88" s="331">
        <f t="shared" si="246"/>
        <v>0</v>
      </c>
      <c r="AB88" s="147">
        <f t="shared" si="233"/>
        <v>0</v>
      </c>
      <c r="AC88" s="148">
        <f t="shared" si="234"/>
        <v>0</v>
      </c>
      <c r="AD88" s="148">
        <f t="shared" si="235"/>
        <v>0</v>
      </c>
    </row>
    <row r="89" spans="1:30" ht="15.75" thickBot="1" x14ac:dyDescent="0.3">
      <c r="A89" s="283"/>
      <c r="H89" s="149"/>
    </row>
    <row r="90" spans="1:30" s="149" customFormat="1" ht="16.5" thickBot="1" x14ac:dyDescent="0.3">
      <c r="A90" s="500" t="s">
        <v>168</v>
      </c>
      <c r="B90" s="501"/>
      <c r="C90" s="502"/>
      <c r="D90" s="153">
        <f>SUM(D76:D88)</f>
        <v>0</v>
      </c>
      <c r="E90" s="154"/>
      <c r="F90" s="153">
        <f>SUM(F76:F88)</f>
        <v>0</v>
      </c>
      <c r="G90" s="155"/>
      <c r="H90" s="153">
        <f>SUM(H76:H88)</f>
        <v>0</v>
      </c>
      <c r="I90" s="155"/>
      <c r="J90" s="153">
        <f>SUM(J76:J88)</f>
        <v>0</v>
      </c>
      <c r="K90" s="155"/>
      <c r="L90" s="153">
        <f>SUM(L76:L88)</f>
        <v>0</v>
      </c>
      <c r="M90" s="155"/>
      <c r="N90" s="153">
        <f>SUM(N76:N88)</f>
        <v>0</v>
      </c>
      <c r="O90" s="155"/>
      <c r="P90" s="153">
        <f>SUM(P76:P88)</f>
        <v>0</v>
      </c>
      <c r="Q90" s="155"/>
      <c r="R90" s="153">
        <f>SUM(R76:R88)</f>
        <v>0</v>
      </c>
      <c r="S90" s="155"/>
      <c r="T90" s="153">
        <f>SUM(T76:T88)</f>
        <v>0</v>
      </c>
      <c r="U90" s="155"/>
      <c r="V90" s="153">
        <f>SUM(V76:V88)</f>
        <v>0</v>
      </c>
      <c r="W90" s="155"/>
      <c r="X90" s="153">
        <f>SUM(X76:X88)</f>
        <v>0</v>
      </c>
      <c r="Y90" s="155"/>
      <c r="Z90" s="153">
        <f>SUM(Z76:Z88)</f>
        <v>0</v>
      </c>
      <c r="AC90" s="148">
        <f>F90+H90+J90+L90+N90+P90+R90+T90+V90+X90+Z90</f>
        <v>0</v>
      </c>
      <c r="AD90" s="148">
        <f>AC90-D90</f>
        <v>0</v>
      </c>
    </row>
    <row r="91" spans="1:30" s="142" customFormat="1" ht="15.75" x14ac:dyDescent="0.25">
      <c r="A91" s="140"/>
      <c r="B91" s="140"/>
      <c r="C91" s="140"/>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B91" s="150"/>
      <c r="AC91" s="151"/>
      <c r="AD91" s="151"/>
    </row>
    <row r="92" spans="1:30" ht="15.75" thickBot="1" x14ac:dyDescent="0.3"/>
    <row r="93" spans="1:30" ht="39" customHeight="1" x14ac:dyDescent="0.25">
      <c r="A93" s="494" t="s">
        <v>169</v>
      </c>
      <c r="B93" s="495"/>
      <c r="C93" s="495"/>
      <c r="D93" s="496"/>
      <c r="E93" s="402" t="s">
        <v>95</v>
      </c>
      <c r="F93" s="404"/>
      <c r="G93" s="402" t="s">
        <v>96</v>
      </c>
      <c r="H93" s="404"/>
      <c r="I93" s="402" t="s">
        <v>97</v>
      </c>
      <c r="J93" s="404"/>
      <c r="K93" s="402" t="s">
        <v>99</v>
      </c>
      <c r="L93" s="404"/>
      <c r="M93" s="402" t="s">
        <v>100</v>
      </c>
      <c r="N93" s="404"/>
      <c r="O93" s="402" t="s">
        <v>102</v>
      </c>
      <c r="P93" s="404"/>
      <c r="Q93" s="402" t="s">
        <v>266</v>
      </c>
      <c r="R93" s="404"/>
      <c r="S93" s="402" t="s">
        <v>267</v>
      </c>
      <c r="T93" s="404"/>
      <c r="U93" s="402" t="s">
        <v>268</v>
      </c>
      <c r="V93" s="404"/>
      <c r="W93" s="402" t="s">
        <v>269</v>
      </c>
      <c r="X93" s="404"/>
      <c r="Y93" s="402" t="s">
        <v>270</v>
      </c>
      <c r="Z93" s="404"/>
      <c r="AA93" s="131"/>
      <c r="AB93" s="146" t="s">
        <v>112</v>
      </c>
      <c r="AC93" s="490" t="s">
        <v>158</v>
      </c>
      <c r="AD93" s="490" t="s">
        <v>159</v>
      </c>
    </row>
    <row r="94" spans="1:30" ht="28.15" customHeight="1" thickBot="1" x14ac:dyDescent="0.3">
      <c r="A94" s="497"/>
      <c r="B94" s="498"/>
      <c r="C94" s="498"/>
      <c r="D94" s="499"/>
      <c r="E94" s="476" t="str">
        <f>IF(Usage!$B$8=0, "", Usage!$B$8)</f>
        <v>Center Overhead</v>
      </c>
      <c r="F94" s="477"/>
      <c r="G94" s="476" t="str">
        <f>IF(Usage!$B$9=0, "", Usage!$B$9)</f>
        <v/>
      </c>
      <c r="H94" s="477"/>
      <c r="I94" s="476" t="str">
        <f>IF(Usage!$B$10=0, "", Usage!$B$10)</f>
        <v/>
      </c>
      <c r="J94" s="477"/>
      <c r="K94" s="476" t="str">
        <f>IF(Usage!$B$11=0, "", Usage!$B$11)</f>
        <v/>
      </c>
      <c r="L94" s="477"/>
      <c r="M94" s="476" t="str">
        <f>IF(Usage!$B$12=0, "", Usage!$B$12)</f>
        <v/>
      </c>
      <c r="N94" s="477"/>
      <c r="O94" s="476" t="str">
        <f>IF(Usage!$B$13=0, "", Usage!$B$13)</f>
        <v/>
      </c>
      <c r="P94" s="477"/>
      <c r="Q94" s="476" t="str">
        <f>IF(Usage!$B$14=0, "", Usage!$B$14)</f>
        <v/>
      </c>
      <c r="R94" s="477"/>
      <c r="S94" s="476" t="str">
        <f>IF(Usage!$B$15=0, "", Usage!$B$15)</f>
        <v/>
      </c>
      <c r="T94" s="477"/>
      <c r="U94" s="476" t="str">
        <f>IF(Usage!$B$16=0, "", Usage!$B$16)</f>
        <v/>
      </c>
      <c r="V94" s="477"/>
      <c r="W94" s="476" t="str">
        <f>IF(Usage!$B$17=0, "", Usage!$B$17)</f>
        <v/>
      </c>
      <c r="X94" s="477"/>
      <c r="Y94" s="476" t="str">
        <f>IF(Usage!$B$18=0, "", Usage!$B$18)</f>
        <v/>
      </c>
      <c r="Z94" s="477"/>
      <c r="AA94" s="131"/>
      <c r="AB94" s="490" t="s">
        <v>113</v>
      </c>
      <c r="AC94" s="490"/>
      <c r="AD94" s="490"/>
    </row>
    <row r="95" spans="1:30" x14ac:dyDescent="0.25">
      <c r="A95" s="135" t="s">
        <v>82</v>
      </c>
      <c r="B95" s="135" t="s">
        <v>160</v>
      </c>
      <c r="C95" s="135" t="s">
        <v>161</v>
      </c>
      <c r="D95" s="324" t="s">
        <v>162</v>
      </c>
      <c r="E95" s="326" t="s">
        <v>145</v>
      </c>
      <c r="F95" s="333" t="s">
        <v>105</v>
      </c>
      <c r="G95" s="326" t="s">
        <v>163</v>
      </c>
      <c r="H95" s="327" t="s">
        <v>105</v>
      </c>
      <c r="I95" s="335" t="s">
        <v>145</v>
      </c>
      <c r="J95" s="327" t="s">
        <v>105</v>
      </c>
      <c r="K95" s="326" t="s">
        <v>145</v>
      </c>
      <c r="L95" s="333" t="s">
        <v>105</v>
      </c>
      <c r="M95" s="326" t="s">
        <v>163</v>
      </c>
      <c r="N95" s="327" t="s">
        <v>105</v>
      </c>
      <c r="O95" s="335" t="s">
        <v>145</v>
      </c>
      <c r="P95" s="327" t="s">
        <v>105</v>
      </c>
      <c r="Q95" s="326" t="s">
        <v>145</v>
      </c>
      <c r="R95" s="333" t="s">
        <v>105</v>
      </c>
      <c r="S95" s="326" t="s">
        <v>145</v>
      </c>
      <c r="T95" s="327" t="s">
        <v>105</v>
      </c>
      <c r="U95" s="326" t="s">
        <v>145</v>
      </c>
      <c r="V95" s="327" t="s">
        <v>105</v>
      </c>
      <c r="W95" s="326" t="s">
        <v>145</v>
      </c>
      <c r="X95" s="327" t="s">
        <v>105</v>
      </c>
      <c r="Y95" s="335" t="s">
        <v>145</v>
      </c>
      <c r="Z95" s="327" t="s">
        <v>105</v>
      </c>
      <c r="AA95" s="131"/>
      <c r="AB95" s="490"/>
      <c r="AC95" s="490"/>
      <c r="AD95" s="490"/>
    </row>
    <row r="96" spans="1:30" x14ac:dyDescent="0.25">
      <c r="A96" s="283"/>
      <c r="E96" s="328">
        <v>0</v>
      </c>
      <c r="F96" s="332">
        <f>E96*$D96</f>
        <v>0</v>
      </c>
      <c r="G96" s="328">
        <v>0</v>
      </c>
      <c r="H96" s="329">
        <f>G96*$D96</f>
        <v>0</v>
      </c>
      <c r="I96" s="325">
        <v>0</v>
      </c>
      <c r="J96" s="329">
        <f>I96*$D96</f>
        <v>0</v>
      </c>
      <c r="K96" s="328">
        <v>0</v>
      </c>
      <c r="L96" s="332">
        <f>K96*$D96</f>
        <v>0</v>
      </c>
      <c r="M96" s="328">
        <v>0</v>
      </c>
      <c r="N96" s="329">
        <f>M96*$D96</f>
        <v>0</v>
      </c>
      <c r="O96" s="325">
        <v>0</v>
      </c>
      <c r="P96" s="329">
        <f>O96*$D96</f>
        <v>0</v>
      </c>
      <c r="Q96" s="328">
        <v>0</v>
      </c>
      <c r="R96" s="332">
        <f>Q96*$D96</f>
        <v>0</v>
      </c>
      <c r="S96" s="328">
        <v>0</v>
      </c>
      <c r="T96" s="329">
        <f>S96*$D96</f>
        <v>0</v>
      </c>
      <c r="U96" s="328">
        <v>0</v>
      </c>
      <c r="V96" s="329">
        <f>U96*$D96</f>
        <v>0</v>
      </c>
      <c r="W96" s="328">
        <v>0</v>
      </c>
      <c r="X96" s="329">
        <f>W96*$D96</f>
        <v>0</v>
      </c>
      <c r="Y96" s="325">
        <v>0</v>
      </c>
      <c r="Z96" s="329">
        <f>Y96*$D96</f>
        <v>0</v>
      </c>
      <c r="AB96" s="147">
        <f>E96+G96+I96+K96+M96+O96+Q96+S96+U96+W96+Y96</f>
        <v>0</v>
      </c>
      <c r="AC96" s="148">
        <f>F96+H96+J96+L96+N96+P96+R96+T96+V96+X96+Z96</f>
        <v>0</v>
      </c>
      <c r="AD96" s="148">
        <f t="shared" ref="AD96:AD134" si="302">AC96-D96</f>
        <v>0</v>
      </c>
    </row>
    <row r="97" spans="1:30" x14ac:dyDescent="0.25">
      <c r="A97" s="283"/>
      <c r="E97" s="328">
        <v>0</v>
      </c>
      <c r="F97" s="332">
        <f t="shared" ref="F97:F134" si="303">E97*$D97</f>
        <v>0</v>
      </c>
      <c r="G97" s="328">
        <v>0</v>
      </c>
      <c r="H97" s="329">
        <f t="shared" ref="H97:J97" si="304">G97*$D97</f>
        <v>0</v>
      </c>
      <c r="I97" s="325">
        <v>0</v>
      </c>
      <c r="J97" s="329">
        <f t="shared" si="304"/>
        <v>0</v>
      </c>
      <c r="K97" s="328">
        <v>0</v>
      </c>
      <c r="L97" s="332">
        <f t="shared" ref="L97" si="305">K97*$D97</f>
        <v>0</v>
      </c>
      <c r="M97" s="328">
        <v>0</v>
      </c>
      <c r="N97" s="329">
        <f t="shared" ref="N97" si="306">M97*$D97</f>
        <v>0</v>
      </c>
      <c r="O97" s="325">
        <v>0</v>
      </c>
      <c r="P97" s="329">
        <f t="shared" ref="P97" si="307">O97*$D97</f>
        <v>0</v>
      </c>
      <c r="Q97" s="328">
        <v>0</v>
      </c>
      <c r="R97" s="332">
        <f t="shared" ref="R97:R134" si="308">Q97*$D97</f>
        <v>0</v>
      </c>
      <c r="S97" s="328">
        <v>0</v>
      </c>
      <c r="T97" s="329">
        <f t="shared" ref="T97:T134" si="309">S97*$D97</f>
        <v>0</v>
      </c>
      <c r="U97" s="328">
        <v>0</v>
      </c>
      <c r="V97" s="329">
        <f t="shared" ref="V97:V134" si="310">U97*$D97</f>
        <v>0</v>
      </c>
      <c r="W97" s="328">
        <v>0</v>
      </c>
      <c r="X97" s="329">
        <f t="shared" ref="X97:X134" si="311">W97*$D97</f>
        <v>0</v>
      </c>
      <c r="Y97" s="325">
        <v>0</v>
      </c>
      <c r="Z97" s="329">
        <f t="shared" ref="Z97:Z134" si="312">Y97*$D97</f>
        <v>0</v>
      </c>
      <c r="AB97" s="147">
        <f>E97+G97+I97+K97+M97+O97+Q97+S97+U97+W97+Y97</f>
        <v>0</v>
      </c>
      <c r="AC97" s="148">
        <f t="shared" ref="AC97:AC136" si="313">F97+H97+J97+L97+N97+P97+R97+T97+V97+X97+Z97</f>
        <v>0</v>
      </c>
      <c r="AD97" s="148">
        <f t="shared" si="302"/>
        <v>0</v>
      </c>
    </row>
    <row r="98" spans="1:30" x14ac:dyDescent="0.25">
      <c r="A98" s="283"/>
      <c r="E98" s="328">
        <v>0</v>
      </c>
      <c r="F98" s="332">
        <f t="shared" si="303"/>
        <v>0</v>
      </c>
      <c r="G98" s="328">
        <v>0</v>
      </c>
      <c r="H98" s="329">
        <f t="shared" ref="H98:J98" si="314">G98*$D98</f>
        <v>0</v>
      </c>
      <c r="I98" s="325">
        <v>0</v>
      </c>
      <c r="J98" s="329">
        <f t="shared" si="314"/>
        <v>0</v>
      </c>
      <c r="K98" s="328">
        <v>0</v>
      </c>
      <c r="L98" s="332">
        <f t="shared" ref="L98" si="315">K98*$D98</f>
        <v>0</v>
      </c>
      <c r="M98" s="328">
        <v>0</v>
      </c>
      <c r="N98" s="329">
        <f t="shared" ref="N98" si="316">M98*$D98</f>
        <v>0</v>
      </c>
      <c r="O98" s="325">
        <v>0</v>
      </c>
      <c r="P98" s="329">
        <f t="shared" ref="P98" si="317">O98*$D98</f>
        <v>0</v>
      </c>
      <c r="Q98" s="328">
        <v>0</v>
      </c>
      <c r="R98" s="332">
        <f t="shared" si="308"/>
        <v>0</v>
      </c>
      <c r="S98" s="328">
        <v>0</v>
      </c>
      <c r="T98" s="329">
        <f t="shared" si="309"/>
        <v>0</v>
      </c>
      <c r="U98" s="328">
        <v>0</v>
      </c>
      <c r="V98" s="329">
        <f t="shared" si="310"/>
        <v>0</v>
      </c>
      <c r="W98" s="328">
        <v>0</v>
      </c>
      <c r="X98" s="329">
        <f t="shared" si="311"/>
        <v>0</v>
      </c>
      <c r="Y98" s="325">
        <v>0</v>
      </c>
      <c r="Z98" s="329">
        <f t="shared" si="312"/>
        <v>0</v>
      </c>
      <c r="AB98" s="147">
        <f>E98+G98+I98+K98+M98+O98+Q98+S98+U98+W98+Y98</f>
        <v>0</v>
      </c>
      <c r="AC98" s="148">
        <f t="shared" si="313"/>
        <v>0</v>
      </c>
      <c r="AD98" s="148">
        <f t="shared" si="302"/>
        <v>0</v>
      </c>
    </row>
    <row r="99" spans="1:30" x14ac:dyDescent="0.25">
      <c r="A99" s="283"/>
      <c r="E99" s="328">
        <v>0</v>
      </c>
      <c r="F99" s="332">
        <f t="shared" si="303"/>
        <v>0</v>
      </c>
      <c r="G99" s="328">
        <v>0</v>
      </c>
      <c r="H99" s="329">
        <f t="shared" ref="H99:J99" si="318">G99*$D99</f>
        <v>0</v>
      </c>
      <c r="I99" s="325">
        <v>0</v>
      </c>
      <c r="J99" s="329">
        <f t="shared" si="318"/>
        <v>0</v>
      </c>
      <c r="K99" s="328">
        <v>0</v>
      </c>
      <c r="L99" s="332">
        <f t="shared" ref="L99" si="319">K99*$D99</f>
        <v>0</v>
      </c>
      <c r="M99" s="328">
        <v>0</v>
      </c>
      <c r="N99" s="329">
        <f t="shared" ref="N99" si="320">M99*$D99</f>
        <v>0</v>
      </c>
      <c r="O99" s="325">
        <v>0</v>
      </c>
      <c r="P99" s="329">
        <f t="shared" ref="P99" si="321">O99*$D99</f>
        <v>0</v>
      </c>
      <c r="Q99" s="328">
        <v>0</v>
      </c>
      <c r="R99" s="332">
        <f t="shared" si="308"/>
        <v>0</v>
      </c>
      <c r="S99" s="328">
        <v>0</v>
      </c>
      <c r="T99" s="329">
        <f t="shared" si="309"/>
        <v>0</v>
      </c>
      <c r="U99" s="328">
        <v>0</v>
      </c>
      <c r="V99" s="329">
        <f t="shared" si="310"/>
        <v>0</v>
      </c>
      <c r="W99" s="328">
        <v>0</v>
      </c>
      <c r="X99" s="329">
        <f t="shared" si="311"/>
        <v>0</v>
      </c>
      <c r="Y99" s="325">
        <v>0</v>
      </c>
      <c r="Z99" s="329">
        <f t="shared" si="312"/>
        <v>0</v>
      </c>
      <c r="AB99" s="147">
        <f>E99+G99+I99+K99+M99+O99+Q99+S99+U99+W99+Y99</f>
        <v>0</v>
      </c>
      <c r="AC99" s="148">
        <f t="shared" si="313"/>
        <v>0</v>
      </c>
      <c r="AD99" s="148">
        <f t="shared" si="302"/>
        <v>0</v>
      </c>
    </row>
    <row r="100" spans="1:30" x14ac:dyDescent="0.25">
      <c r="A100" s="283"/>
      <c r="E100" s="328">
        <v>0</v>
      </c>
      <c r="F100" s="332">
        <f t="shared" si="303"/>
        <v>0</v>
      </c>
      <c r="G100" s="328">
        <v>0</v>
      </c>
      <c r="H100" s="329">
        <f t="shared" ref="H100:J100" si="322">G100*$D100</f>
        <v>0</v>
      </c>
      <c r="I100" s="325">
        <v>0</v>
      </c>
      <c r="J100" s="329">
        <f t="shared" si="322"/>
        <v>0</v>
      </c>
      <c r="K100" s="328">
        <v>0</v>
      </c>
      <c r="L100" s="332">
        <f t="shared" ref="L100" si="323">K100*$D100</f>
        <v>0</v>
      </c>
      <c r="M100" s="328">
        <v>0</v>
      </c>
      <c r="N100" s="329">
        <f t="shared" ref="N100" si="324">M100*$D100</f>
        <v>0</v>
      </c>
      <c r="O100" s="325">
        <v>0</v>
      </c>
      <c r="P100" s="329">
        <f t="shared" ref="P100" si="325">O100*$D100</f>
        <v>0</v>
      </c>
      <c r="Q100" s="328">
        <v>0</v>
      </c>
      <c r="R100" s="332">
        <f t="shared" si="308"/>
        <v>0</v>
      </c>
      <c r="S100" s="328">
        <v>0</v>
      </c>
      <c r="T100" s="329">
        <f t="shared" si="309"/>
        <v>0</v>
      </c>
      <c r="U100" s="328">
        <v>0</v>
      </c>
      <c r="V100" s="329">
        <f t="shared" si="310"/>
        <v>0</v>
      </c>
      <c r="W100" s="328">
        <v>0</v>
      </c>
      <c r="X100" s="329">
        <f t="shared" si="311"/>
        <v>0</v>
      </c>
      <c r="Y100" s="325">
        <v>0</v>
      </c>
      <c r="Z100" s="329">
        <f t="shared" si="312"/>
        <v>0</v>
      </c>
      <c r="AB100" s="147">
        <f>E100+G100+I100+K100+M100+O100+Q100+S100+U100+W100+Y100</f>
        <v>0</v>
      </c>
      <c r="AC100" s="148">
        <f t="shared" si="313"/>
        <v>0</v>
      </c>
      <c r="AD100" s="148">
        <f t="shared" si="302"/>
        <v>0</v>
      </c>
    </row>
    <row r="101" spans="1:30" x14ac:dyDescent="0.25">
      <c r="A101" s="283"/>
      <c r="E101" s="328">
        <v>0</v>
      </c>
      <c r="F101" s="332">
        <f t="shared" si="303"/>
        <v>0</v>
      </c>
      <c r="G101" s="328">
        <v>0</v>
      </c>
      <c r="H101" s="329">
        <f t="shared" ref="H101:J101" si="326">G101*$D101</f>
        <v>0</v>
      </c>
      <c r="I101" s="325">
        <v>0</v>
      </c>
      <c r="J101" s="329">
        <f t="shared" si="326"/>
        <v>0</v>
      </c>
      <c r="K101" s="328">
        <v>0</v>
      </c>
      <c r="L101" s="332">
        <f t="shared" ref="L101" si="327">K101*$D101</f>
        <v>0</v>
      </c>
      <c r="M101" s="328">
        <v>0</v>
      </c>
      <c r="N101" s="329">
        <f t="shared" ref="N101" si="328">M101*$D101</f>
        <v>0</v>
      </c>
      <c r="O101" s="325">
        <v>0</v>
      </c>
      <c r="P101" s="329">
        <f t="shared" ref="P101" si="329">O101*$D101</f>
        <v>0</v>
      </c>
      <c r="Q101" s="328">
        <v>0</v>
      </c>
      <c r="R101" s="332">
        <f t="shared" si="308"/>
        <v>0</v>
      </c>
      <c r="S101" s="328">
        <v>0</v>
      </c>
      <c r="T101" s="329">
        <f t="shared" si="309"/>
        <v>0</v>
      </c>
      <c r="U101" s="328">
        <v>0</v>
      </c>
      <c r="V101" s="329">
        <f t="shared" si="310"/>
        <v>0</v>
      </c>
      <c r="W101" s="328">
        <v>0</v>
      </c>
      <c r="X101" s="329">
        <f t="shared" si="311"/>
        <v>0</v>
      </c>
      <c r="Y101" s="325">
        <v>0</v>
      </c>
      <c r="Z101" s="329">
        <f t="shared" si="312"/>
        <v>0</v>
      </c>
      <c r="AB101" s="147">
        <f>E101+G101+I101+K101+M101+O101+Q101+S101+U101+W101+Y101</f>
        <v>0</v>
      </c>
      <c r="AC101" s="148">
        <f t="shared" si="313"/>
        <v>0</v>
      </c>
      <c r="AD101" s="148">
        <f t="shared" si="302"/>
        <v>0</v>
      </c>
    </row>
    <row r="102" spans="1:30" x14ac:dyDescent="0.25">
      <c r="A102" s="283"/>
      <c r="E102" s="328">
        <v>0</v>
      </c>
      <c r="F102" s="332">
        <f t="shared" si="303"/>
        <v>0</v>
      </c>
      <c r="G102" s="328">
        <v>0</v>
      </c>
      <c r="H102" s="329">
        <f t="shared" ref="H102:J102" si="330">G102*$D102</f>
        <v>0</v>
      </c>
      <c r="I102" s="325">
        <v>0</v>
      </c>
      <c r="J102" s="329">
        <f t="shared" si="330"/>
        <v>0</v>
      </c>
      <c r="K102" s="328">
        <v>0</v>
      </c>
      <c r="L102" s="332">
        <f t="shared" ref="L102" si="331">K102*$D102</f>
        <v>0</v>
      </c>
      <c r="M102" s="328">
        <v>0</v>
      </c>
      <c r="N102" s="329">
        <f t="shared" ref="N102" si="332">M102*$D102</f>
        <v>0</v>
      </c>
      <c r="O102" s="325">
        <v>0</v>
      </c>
      <c r="P102" s="329">
        <f t="shared" ref="P102" si="333">O102*$D102</f>
        <v>0</v>
      </c>
      <c r="Q102" s="328">
        <v>0</v>
      </c>
      <c r="R102" s="332">
        <f t="shared" si="308"/>
        <v>0</v>
      </c>
      <c r="S102" s="328">
        <v>0</v>
      </c>
      <c r="T102" s="329">
        <f t="shared" si="309"/>
        <v>0</v>
      </c>
      <c r="U102" s="328">
        <v>0</v>
      </c>
      <c r="V102" s="329">
        <f t="shared" si="310"/>
        <v>0</v>
      </c>
      <c r="W102" s="328">
        <v>0</v>
      </c>
      <c r="X102" s="329">
        <f t="shared" si="311"/>
        <v>0</v>
      </c>
      <c r="Y102" s="325">
        <v>0</v>
      </c>
      <c r="Z102" s="329">
        <f t="shared" si="312"/>
        <v>0</v>
      </c>
      <c r="AB102" s="147">
        <f t="shared" ref="AB102:AB134" si="334">E102+G102+I102+K102+M102+O102+Q102+S102+U102+W102+Y102</f>
        <v>0</v>
      </c>
      <c r="AC102" s="148">
        <f t="shared" si="313"/>
        <v>0</v>
      </c>
      <c r="AD102" s="148">
        <f t="shared" si="302"/>
        <v>0</v>
      </c>
    </row>
    <row r="103" spans="1:30" x14ac:dyDescent="0.25">
      <c r="A103" s="283"/>
      <c r="E103" s="328">
        <v>0</v>
      </c>
      <c r="F103" s="332">
        <f t="shared" si="303"/>
        <v>0</v>
      </c>
      <c r="G103" s="328">
        <v>0</v>
      </c>
      <c r="H103" s="329">
        <f t="shared" ref="H103:J103" si="335">G103*$D103</f>
        <v>0</v>
      </c>
      <c r="I103" s="325">
        <v>0</v>
      </c>
      <c r="J103" s="329">
        <f t="shared" si="335"/>
        <v>0</v>
      </c>
      <c r="K103" s="328">
        <v>0</v>
      </c>
      <c r="L103" s="332">
        <f t="shared" ref="L103" si="336">K103*$D103</f>
        <v>0</v>
      </c>
      <c r="M103" s="328">
        <v>0</v>
      </c>
      <c r="N103" s="329">
        <f t="shared" ref="N103" si="337">M103*$D103</f>
        <v>0</v>
      </c>
      <c r="O103" s="325">
        <v>0</v>
      </c>
      <c r="P103" s="329">
        <f t="shared" ref="P103" si="338">O103*$D103</f>
        <v>0</v>
      </c>
      <c r="Q103" s="328">
        <v>0</v>
      </c>
      <c r="R103" s="332">
        <f t="shared" si="308"/>
        <v>0</v>
      </c>
      <c r="S103" s="328">
        <v>0</v>
      </c>
      <c r="T103" s="329">
        <f t="shared" si="309"/>
        <v>0</v>
      </c>
      <c r="U103" s="328">
        <v>0</v>
      </c>
      <c r="V103" s="329">
        <f t="shared" si="310"/>
        <v>0</v>
      </c>
      <c r="W103" s="328">
        <v>0</v>
      </c>
      <c r="X103" s="329">
        <f t="shared" si="311"/>
        <v>0</v>
      </c>
      <c r="Y103" s="325">
        <v>0</v>
      </c>
      <c r="Z103" s="329">
        <f t="shared" si="312"/>
        <v>0</v>
      </c>
      <c r="AB103" s="147">
        <f t="shared" si="334"/>
        <v>0</v>
      </c>
      <c r="AC103" s="148">
        <f t="shared" si="313"/>
        <v>0</v>
      </c>
      <c r="AD103" s="148">
        <f t="shared" si="302"/>
        <v>0</v>
      </c>
    </row>
    <row r="104" spans="1:30" x14ac:dyDescent="0.25">
      <c r="A104" s="283"/>
      <c r="E104" s="328">
        <v>0</v>
      </c>
      <c r="F104" s="332">
        <f t="shared" si="303"/>
        <v>0</v>
      </c>
      <c r="G104" s="328">
        <v>0</v>
      </c>
      <c r="H104" s="329">
        <f t="shared" ref="H104:J104" si="339">G104*$D104</f>
        <v>0</v>
      </c>
      <c r="I104" s="325">
        <v>0</v>
      </c>
      <c r="J104" s="329">
        <f t="shared" si="339"/>
        <v>0</v>
      </c>
      <c r="K104" s="328">
        <v>0</v>
      </c>
      <c r="L104" s="332">
        <f t="shared" ref="L104" si="340">K104*$D104</f>
        <v>0</v>
      </c>
      <c r="M104" s="328">
        <v>0</v>
      </c>
      <c r="N104" s="329">
        <f t="shared" ref="N104" si="341">M104*$D104</f>
        <v>0</v>
      </c>
      <c r="O104" s="325">
        <v>0</v>
      </c>
      <c r="P104" s="329">
        <f t="shared" ref="P104" si="342">O104*$D104</f>
        <v>0</v>
      </c>
      <c r="Q104" s="328">
        <v>0</v>
      </c>
      <c r="R104" s="332">
        <f t="shared" si="308"/>
        <v>0</v>
      </c>
      <c r="S104" s="328">
        <v>0</v>
      </c>
      <c r="T104" s="329">
        <f t="shared" si="309"/>
        <v>0</v>
      </c>
      <c r="U104" s="328">
        <v>0</v>
      </c>
      <c r="V104" s="329">
        <f t="shared" si="310"/>
        <v>0</v>
      </c>
      <c r="W104" s="328">
        <v>0</v>
      </c>
      <c r="X104" s="329">
        <f t="shared" si="311"/>
        <v>0</v>
      </c>
      <c r="Y104" s="325">
        <v>0</v>
      </c>
      <c r="Z104" s="329">
        <f t="shared" si="312"/>
        <v>0</v>
      </c>
      <c r="AB104" s="147">
        <f t="shared" si="334"/>
        <v>0</v>
      </c>
      <c r="AC104" s="148">
        <f t="shared" si="313"/>
        <v>0</v>
      </c>
      <c r="AD104" s="148">
        <f t="shared" si="302"/>
        <v>0</v>
      </c>
    </row>
    <row r="105" spans="1:30" x14ac:dyDescent="0.25">
      <c r="A105" s="283"/>
      <c r="E105" s="328">
        <v>0</v>
      </c>
      <c r="F105" s="332">
        <f t="shared" si="303"/>
        <v>0</v>
      </c>
      <c r="G105" s="328">
        <v>0</v>
      </c>
      <c r="H105" s="329">
        <f t="shared" ref="H105:J105" si="343">G105*$D105</f>
        <v>0</v>
      </c>
      <c r="I105" s="325">
        <v>0</v>
      </c>
      <c r="J105" s="329">
        <f t="shared" si="343"/>
        <v>0</v>
      </c>
      <c r="K105" s="328">
        <v>0</v>
      </c>
      <c r="L105" s="332">
        <f t="shared" ref="L105" si="344">K105*$D105</f>
        <v>0</v>
      </c>
      <c r="M105" s="328">
        <v>0</v>
      </c>
      <c r="N105" s="329">
        <f t="shared" ref="N105" si="345">M105*$D105</f>
        <v>0</v>
      </c>
      <c r="O105" s="325">
        <v>0</v>
      </c>
      <c r="P105" s="329">
        <f t="shared" ref="P105" si="346">O105*$D105</f>
        <v>0</v>
      </c>
      <c r="Q105" s="328">
        <v>0</v>
      </c>
      <c r="R105" s="332">
        <f t="shared" si="308"/>
        <v>0</v>
      </c>
      <c r="S105" s="328">
        <v>0</v>
      </c>
      <c r="T105" s="329">
        <f t="shared" si="309"/>
        <v>0</v>
      </c>
      <c r="U105" s="328">
        <v>0</v>
      </c>
      <c r="V105" s="329">
        <f t="shared" si="310"/>
        <v>0</v>
      </c>
      <c r="W105" s="328">
        <v>0</v>
      </c>
      <c r="X105" s="329">
        <f t="shared" si="311"/>
        <v>0</v>
      </c>
      <c r="Y105" s="325">
        <v>0</v>
      </c>
      <c r="Z105" s="329">
        <f t="shared" si="312"/>
        <v>0</v>
      </c>
      <c r="AB105" s="147">
        <f t="shared" si="334"/>
        <v>0</v>
      </c>
      <c r="AC105" s="148">
        <f t="shared" si="313"/>
        <v>0</v>
      </c>
      <c r="AD105" s="148">
        <f t="shared" si="302"/>
        <v>0</v>
      </c>
    </row>
    <row r="106" spans="1:30" x14ac:dyDescent="0.25">
      <c r="A106" s="283"/>
      <c r="E106" s="328">
        <v>0</v>
      </c>
      <c r="F106" s="332">
        <f t="shared" si="303"/>
        <v>0</v>
      </c>
      <c r="G106" s="328">
        <v>0</v>
      </c>
      <c r="H106" s="329">
        <f t="shared" ref="H106:J106" si="347">G106*$D106</f>
        <v>0</v>
      </c>
      <c r="I106" s="325">
        <v>0</v>
      </c>
      <c r="J106" s="329">
        <f t="shared" si="347"/>
        <v>0</v>
      </c>
      <c r="K106" s="328">
        <v>0</v>
      </c>
      <c r="L106" s="332">
        <f t="shared" ref="L106" si="348">K106*$D106</f>
        <v>0</v>
      </c>
      <c r="M106" s="328">
        <v>0</v>
      </c>
      <c r="N106" s="329">
        <f t="shared" ref="N106" si="349">M106*$D106</f>
        <v>0</v>
      </c>
      <c r="O106" s="325">
        <v>0</v>
      </c>
      <c r="P106" s="329">
        <f t="shared" ref="P106" si="350">O106*$D106</f>
        <v>0</v>
      </c>
      <c r="Q106" s="328">
        <v>0</v>
      </c>
      <c r="R106" s="332">
        <f t="shared" si="308"/>
        <v>0</v>
      </c>
      <c r="S106" s="328">
        <v>0</v>
      </c>
      <c r="T106" s="329">
        <f t="shared" si="309"/>
        <v>0</v>
      </c>
      <c r="U106" s="328">
        <v>0</v>
      </c>
      <c r="V106" s="329">
        <f t="shared" si="310"/>
        <v>0</v>
      </c>
      <c r="W106" s="328">
        <v>0</v>
      </c>
      <c r="X106" s="329">
        <f t="shared" si="311"/>
        <v>0</v>
      </c>
      <c r="Y106" s="325">
        <v>0</v>
      </c>
      <c r="Z106" s="329">
        <f t="shared" si="312"/>
        <v>0</v>
      </c>
      <c r="AB106" s="147">
        <f t="shared" si="334"/>
        <v>0</v>
      </c>
      <c r="AC106" s="148">
        <f t="shared" si="313"/>
        <v>0</v>
      </c>
      <c r="AD106" s="148">
        <f t="shared" si="302"/>
        <v>0</v>
      </c>
    </row>
    <row r="107" spans="1:30" x14ac:dyDescent="0.25">
      <c r="A107" s="283"/>
      <c r="E107" s="328">
        <v>0</v>
      </c>
      <c r="F107" s="332">
        <f t="shared" si="303"/>
        <v>0</v>
      </c>
      <c r="G107" s="328">
        <v>0</v>
      </c>
      <c r="H107" s="329">
        <f t="shared" ref="H107:J107" si="351">G107*$D107</f>
        <v>0</v>
      </c>
      <c r="I107" s="325">
        <v>0</v>
      </c>
      <c r="J107" s="329">
        <f t="shared" si="351"/>
        <v>0</v>
      </c>
      <c r="K107" s="328">
        <v>0</v>
      </c>
      <c r="L107" s="332">
        <f t="shared" ref="L107" si="352">K107*$D107</f>
        <v>0</v>
      </c>
      <c r="M107" s="328">
        <v>0</v>
      </c>
      <c r="N107" s="329">
        <f t="shared" ref="N107" si="353">M107*$D107</f>
        <v>0</v>
      </c>
      <c r="O107" s="325">
        <v>0</v>
      </c>
      <c r="P107" s="329">
        <f t="shared" ref="P107" si="354">O107*$D107</f>
        <v>0</v>
      </c>
      <c r="Q107" s="328">
        <v>0</v>
      </c>
      <c r="R107" s="332">
        <f t="shared" si="308"/>
        <v>0</v>
      </c>
      <c r="S107" s="328">
        <v>0</v>
      </c>
      <c r="T107" s="329">
        <f t="shared" si="309"/>
        <v>0</v>
      </c>
      <c r="U107" s="328">
        <v>0</v>
      </c>
      <c r="V107" s="329">
        <f t="shared" si="310"/>
        <v>0</v>
      </c>
      <c r="W107" s="328">
        <v>0</v>
      </c>
      <c r="X107" s="329">
        <f t="shared" si="311"/>
        <v>0</v>
      </c>
      <c r="Y107" s="325">
        <v>0</v>
      </c>
      <c r="Z107" s="329">
        <f t="shared" si="312"/>
        <v>0</v>
      </c>
      <c r="AB107" s="147">
        <f t="shared" si="334"/>
        <v>0</v>
      </c>
      <c r="AC107" s="148">
        <f t="shared" si="313"/>
        <v>0</v>
      </c>
      <c r="AD107" s="148">
        <f t="shared" si="302"/>
        <v>0</v>
      </c>
    </row>
    <row r="108" spans="1:30" x14ac:dyDescent="0.25">
      <c r="A108" s="283"/>
      <c r="E108" s="328">
        <v>0</v>
      </c>
      <c r="F108" s="332">
        <f t="shared" si="303"/>
        <v>0</v>
      </c>
      <c r="G108" s="328">
        <v>0</v>
      </c>
      <c r="H108" s="329">
        <f t="shared" ref="H108:J108" si="355">G108*$D108</f>
        <v>0</v>
      </c>
      <c r="I108" s="325">
        <v>0</v>
      </c>
      <c r="J108" s="329">
        <f t="shared" si="355"/>
        <v>0</v>
      </c>
      <c r="K108" s="328">
        <v>0</v>
      </c>
      <c r="L108" s="332">
        <f t="shared" ref="L108" si="356">K108*$D108</f>
        <v>0</v>
      </c>
      <c r="M108" s="328">
        <v>0</v>
      </c>
      <c r="N108" s="329">
        <f t="shared" ref="N108" si="357">M108*$D108</f>
        <v>0</v>
      </c>
      <c r="O108" s="325">
        <v>0</v>
      </c>
      <c r="P108" s="329">
        <f t="shared" ref="P108" si="358">O108*$D108</f>
        <v>0</v>
      </c>
      <c r="Q108" s="328">
        <v>0</v>
      </c>
      <c r="R108" s="332">
        <f t="shared" si="308"/>
        <v>0</v>
      </c>
      <c r="S108" s="328">
        <v>0</v>
      </c>
      <c r="T108" s="329">
        <f t="shared" si="309"/>
        <v>0</v>
      </c>
      <c r="U108" s="328">
        <v>0</v>
      </c>
      <c r="V108" s="329">
        <f t="shared" si="310"/>
        <v>0</v>
      </c>
      <c r="W108" s="328">
        <v>0</v>
      </c>
      <c r="X108" s="329">
        <f t="shared" si="311"/>
        <v>0</v>
      </c>
      <c r="Y108" s="325">
        <v>0</v>
      </c>
      <c r="Z108" s="329">
        <f t="shared" si="312"/>
        <v>0</v>
      </c>
      <c r="AB108" s="147">
        <f t="shared" si="334"/>
        <v>0</v>
      </c>
      <c r="AC108" s="148">
        <f t="shared" si="313"/>
        <v>0</v>
      </c>
      <c r="AD108" s="148">
        <f t="shared" si="302"/>
        <v>0</v>
      </c>
    </row>
    <row r="109" spans="1:30" x14ac:dyDescent="0.25">
      <c r="A109" s="283"/>
      <c r="E109" s="328">
        <v>0</v>
      </c>
      <c r="F109" s="332">
        <f t="shared" si="303"/>
        <v>0</v>
      </c>
      <c r="G109" s="328">
        <v>0</v>
      </c>
      <c r="H109" s="329">
        <f t="shared" ref="H109:J109" si="359">G109*$D109</f>
        <v>0</v>
      </c>
      <c r="I109" s="325">
        <v>0</v>
      </c>
      <c r="J109" s="329">
        <f t="shared" si="359"/>
        <v>0</v>
      </c>
      <c r="K109" s="328">
        <v>0</v>
      </c>
      <c r="L109" s="332">
        <f t="shared" ref="L109" si="360">K109*$D109</f>
        <v>0</v>
      </c>
      <c r="M109" s="328">
        <v>0</v>
      </c>
      <c r="N109" s="329">
        <f t="shared" ref="N109" si="361">M109*$D109</f>
        <v>0</v>
      </c>
      <c r="O109" s="325">
        <v>0</v>
      </c>
      <c r="P109" s="329">
        <f t="shared" ref="P109" si="362">O109*$D109</f>
        <v>0</v>
      </c>
      <c r="Q109" s="328">
        <v>0</v>
      </c>
      <c r="R109" s="332">
        <f t="shared" si="308"/>
        <v>0</v>
      </c>
      <c r="S109" s="328">
        <v>0</v>
      </c>
      <c r="T109" s="329">
        <f t="shared" si="309"/>
        <v>0</v>
      </c>
      <c r="U109" s="328">
        <v>0</v>
      </c>
      <c r="V109" s="329">
        <f t="shared" si="310"/>
        <v>0</v>
      </c>
      <c r="W109" s="328">
        <v>0</v>
      </c>
      <c r="X109" s="329">
        <f t="shared" si="311"/>
        <v>0</v>
      </c>
      <c r="Y109" s="325">
        <v>0</v>
      </c>
      <c r="Z109" s="329">
        <f t="shared" si="312"/>
        <v>0</v>
      </c>
      <c r="AB109" s="147">
        <f t="shared" si="334"/>
        <v>0</v>
      </c>
      <c r="AC109" s="148">
        <f t="shared" si="313"/>
        <v>0</v>
      </c>
      <c r="AD109" s="148">
        <f t="shared" si="302"/>
        <v>0</v>
      </c>
    </row>
    <row r="110" spans="1:30" ht="15.75" thickBot="1" x14ac:dyDescent="0.3">
      <c r="A110" s="283"/>
      <c r="E110" s="328">
        <v>0</v>
      </c>
      <c r="F110" s="332">
        <f t="shared" si="303"/>
        <v>0</v>
      </c>
      <c r="G110" s="328">
        <v>0</v>
      </c>
      <c r="H110" s="329">
        <f t="shared" ref="H110:J110" si="363">G110*$D110</f>
        <v>0</v>
      </c>
      <c r="I110" s="325">
        <v>0</v>
      </c>
      <c r="J110" s="329">
        <f t="shared" si="363"/>
        <v>0</v>
      </c>
      <c r="K110" s="328">
        <v>0</v>
      </c>
      <c r="L110" s="332">
        <f t="shared" ref="L110" si="364">K110*$D110</f>
        <v>0</v>
      </c>
      <c r="M110" s="328">
        <v>0</v>
      </c>
      <c r="N110" s="329">
        <f t="shared" ref="N110" si="365">M110*$D110</f>
        <v>0</v>
      </c>
      <c r="O110" s="325">
        <v>0</v>
      </c>
      <c r="P110" s="329">
        <f t="shared" ref="P110" si="366">O110*$D110</f>
        <v>0</v>
      </c>
      <c r="Q110" s="328">
        <v>0</v>
      </c>
      <c r="R110" s="332">
        <f t="shared" si="308"/>
        <v>0</v>
      </c>
      <c r="S110" s="328">
        <v>0</v>
      </c>
      <c r="T110" s="329">
        <f t="shared" si="309"/>
        <v>0</v>
      </c>
      <c r="U110" s="328">
        <v>0</v>
      </c>
      <c r="V110" s="329">
        <f t="shared" si="310"/>
        <v>0</v>
      </c>
      <c r="W110" s="328">
        <v>0</v>
      </c>
      <c r="X110" s="329">
        <f t="shared" si="311"/>
        <v>0</v>
      </c>
      <c r="Y110" s="325">
        <v>0</v>
      </c>
      <c r="Z110" s="329">
        <f t="shared" si="312"/>
        <v>0</v>
      </c>
      <c r="AB110" s="147">
        <f t="shared" si="334"/>
        <v>0</v>
      </c>
      <c r="AC110" s="148">
        <f t="shared" si="313"/>
        <v>0</v>
      </c>
      <c r="AD110" s="148">
        <f t="shared" si="302"/>
        <v>0</v>
      </c>
    </row>
    <row r="111" spans="1:30" hidden="1" x14ac:dyDescent="0.25">
      <c r="A111" s="283"/>
      <c r="E111" s="328">
        <v>0</v>
      </c>
      <c r="F111" s="332">
        <f t="shared" si="303"/>
        <v>0</v>
      </c>
      <c r="G111" s="328">
        <v>0</v>
      </c>
      <c r="H111" s="329">
        <f t="shared" ref="H111:J111" si="367">G111*$D111</f>
        <v>0</v>
      </c>
      <c r="I111" s="325">
        <v>0</v>
      </c>
      <c r="J111" s="329">
        <f t="shared" si="367"/>
        <v>0</v>
      </c>
      <c r="K111" s="328">
        <v>0</v>
      </c>
      <c r="L111" s="332">
        <f t="shared" ref="L111" si="368">K111*$D111</f>
        <v>0</v>
      </c>
      <c r="M111" s="328">
        <v>0</v>
      </c>
      <c r="N111" s="329">
        <f t="shared" ref="N111" si="369">M111*$D111</f>
        <v>0</v>
      </c>
      <c r="O111" s="325">
        <v>0</v>
      </c>
      <c r="P111" s="329">
        <f t="shared" ref="P111" si="370">O111*$D111</f>
        <v>0</v>
      </c>
      <c r="Q111" s="328">
        <v>0</v>
      </c>
      <c r="R111" s="332">
        <f t="shared" si="308"/>
        <v>0</v>
      </c>
      <c r="S111" s="328">
        <v>0</v>
      </c>
      <c r="T111" s="329">
        <f t="shared" si="309"/>
        <v>0</v>
      </c>
      <c r="U111" s="328">
        <v>0</v>
      </c>
      <c r="V111" s="329">
        <f t="shared" si="310"/>
        <v>0</v>
      </c>
      <c r="W111" s="328">
        <v>0</v>
      </c>
      <c r="X111" s="329">
        <f t="shared" si="311"/>
        <v>0</v>
      </c>
      <c r="Y111" s="325">
        <v>0</v>
      </c>
      <c r="Z111" s="329">
        <f t="shared" si="312"/>
        <v>0</v>
      </c>
      <c r="AB111" s="147">
        <f t="shared" si="334"/>
        <v>0</v>
      </c>
      <c r="AC111" s="148">
        <f t="shared" si="313"/>
        <v>0</v>
      </c>
      <c r="AD111" s="148">
        <f t="shared" si="302"/>
        <v>0</v>
      </c>
    </row>
    <row r="112" spans="1:30" hidden="1" x14ac:dyDescent="0.25">
      <c r="A112" s="283"/>
      <c r="E112" s="328">
        <v>0</v>
      </c>
      <c r="F112" s="332">
        <f t="shared" si="303"/>
        <v>0</v>
      </c>
      <c r="G112" s="328">
        <v>0</v>
      </c>
      <c r="H112" s="329">
        <f t="shared" ref="H112:J112" si="371">G112*$D112</f>
        <v>0</v>
      </c>
      <c r="I112" s="325">
        <v>0</v>
      </c>
      <c r="J112" s="329">
        <f t="shared" si="371"/>
        <v>0</v>
      </c>
      <c r="K112" s="328">
        <v>0</v>
      </c>
      <c r="L112" s="332">
        <f t="shared" ref="L112" si="372">K112*$D112</f>
        <v>0</v>
      </c>
      <c r="M112" s="328">
        <v>0</v>
      </c>
      <c r="N112" s="329">
        <f t="shared" ref="N112" si="373">M112*$D112</f>
        <v>0</v>
      </c>
      <c r="O112" s="325">
        <v>0</v>
      </c>
      <c r="P112" s="329">
        <f t="shared" ref="P112" si="374">O112*$D112</f>
        <v>0</v>
      </c>
      <c r="Q112" s="328">
        <v>0</v>
      </c>
      <c r="R112" s="332">
        <f t="shared" si="308"/>
        <v>0</v>
      </c>
      <c r="S112" s="328">
        <v>0</v>
      </c>
      <c r="T112" s="329">
        <f t="shared" si="309"/>
        <v>0</v>
      </c>
      <c r="U112" s="328">
        <v>0</v>
      </c>
      <c r="V112" s="329">
        <f t="shared" si="310"/>
        <v>0</v>
      </c>
      <c r="W112" s="328">
        <v>0</v>
      </c>
      <c r="X112" s="329">
        <f t="shared" si="311"/>
        <v>0</v>
      </c>
      <c r="Y112" s="325">
        <v>0</v>
      </c>
      <c r="Z112" s="329">
        <f t="shared" si="312"/>
        <v>0</v>
      </c>
      <c r="AB112" s="147">
        <f t="shared" si="334"/>
        <v>0</v>
      </c>
      <c r="AC112" s="148">
        <f t="shared" si="313"/>
        <v>0</v>
      </c>
      <c r="AD112" s="148">
        <f t="shared" si="302"/>
        <v>0</v>
      </c>
    </row>
    <row r="113" spans="1:30" hidden="1" x14ac:dyDescent="0.25">
      <c r="A113" s="283"/>
      <c r="E113" s="328">
        <v>0</v>
      </c>
      <c r="F113" s="332">
        <f t="shared" si="303"/>
        <v>0</v>
      </c>
      <c r="G113" s="328">
        <v>0</v>
      </c>
      <c r="H113" s="329">
        <f t="shared" ref="H113:J113" si="375">G113*$D113</f>
        <v>0</v>
      </c>
      <c r="I113" s="325">
        <v>0</v>
      </c>
      <c r="J113" s="329">
        <f t="shared" si="375"/>
        <v>0</v>
      </c>
      <c r="K113" s="328">
        <v>0</v>
      </c>
      <c r="L113" s="332">
        <f t="shared" ref="L113" si="376">K113*$D113</f>
        <v>0</v>
      </c>
      <c r="M113" s="328">
        <v>0</v>
      </c>
      <c r="N113" s="329">
        <f t="shared" ref="N113" si="377">M113*$D113</f>
        <v>0</v>
      </c>
      <c r="O113" s="325">
        <v>0</v>
      </c>
      <c r="P113" s="329">
        <f t="shared" ref="P113" si="378">O113*$D113</f>
        <v>0</v>
      </c>
      <c r="Q113" s="328">
        <v>0</v>
      </c>
      <c r="R113" s="332">
        <f t="shared" si="308"/>
        <v>0</v>
      </c>
      <c r="S113" s="328">
        <v>0</v>
      </c>
      <c r="T113" s="329">
        <f t="shared" si="309"/>
        <v>0</v>
      </c>
      <c r="U113" s="328">
        <v>0</v>
      </c>
      <c r="V113" s="329">
        <f t="shared" si="310"/>
        <v>0</v>
      </c>
      <c r="W113" s="328">
        <v>0</v>
      </c>
      <c r="X113" s="329">
        <f t="shared" si="311"/>
        <v>0</v>
      </c>
      <c r="Y113" s="325">
        <v>0</v>
      </c>
      <c r="Z113" s="329">
        <f t="shared" si="312"/>
        <v>0</v>
      </c>
      <c r="AB113" s="147">
        <f t="shared" si="334"/>
        <v>0</v>
      </c>
      <c r="AC113" s="148">
        <f t="shared" si="313"/>
        <v>0</v>
      </c>
      <c r="AD113" s="148">
        <f t="shared" si="302"/>
        <v>0</v>
      </c>
    </row>
    <row r="114" spans="1:30" hidden="1" x14ac:dyDescent="0.25">
      <c r="A114" s="283"/>
      <c r="E114" s="328">
        <v>0</v>
      </c>
      <c r="F114" s="332">
        <f t="shared" si="303"/>
        <v>0</v>
      </c>
      <c r="G114" s="328">
        <v>0</v>
      </c>
      <c r="H114" s="329">
        <f t="shared" ref="H114:J114" si="379">G114*$D114</f>
        <v>0</v>
      </c>
      <c r="I114" s="325">
        <v>0</v>
      </c>
      <c r="J114" s="329">
        <f t="shared" si="379"/>
        <v>0</v>
      </c>
      <c r="K114" s="328">
        <v>0</v>
      </c>
      <c r="L114" s="332">
        <f t="shared" ref="L114" si="380">K114*$D114</f>
        <v>0</v>
      </c>
      <c r="M114" s="328">
        <v>0</v>
      </c>
      <c r="N114" s="329">
        <f t="shared" ref="N114" si="381">M114*$D114</f>
        <v>0</v>
      </c>
      <c r="O114" s="325">
        <v>0</v>
      </c>
      <c r="P114" s="329">
        <f t="shared" ref="P114" si="382">O114*$D114</f>
        <v>0</v>
      </c>
      <c r="Q114" s="328">
        <v>0</v>
      </c>
      <c r="R114" s="332">
        <f t="shared" si="308"/>
        <v>0</v>
      </c>
      <c r="S114" s="328">
        <v>0</v>
      </c>
      <c r="T114" s="329">
        <f t="shared" si="309"/>
        <v>0</v>
      </c>
      <c r="U114" s="328">
        <v>0</v>
      </c>
      <c r="V114" s="329">
        <f t="shared" si="310"/>
        <v>0</v>
      </c>
      <c r="W114" s="328">
        <v>0</v>
      </c>
      <c r="X114" s="329">
        <f t="shared" si="311"/>
        <v>0</v>
      </c>
      <c r="Y114" s="325">
        <v>0</v>
      </c>
      <c r="Z114" s="329">
        <f t="shared" si="312"/>
        <v>0</v>
      </c>
      <c r="AB114" s="147">
        <f t="shared" si="334"/>
        <v>0</v>
      </c>
      <c r="AC114" s="148">
        <f t="shared" si="313"/>
        <v>0</v>
      </c>
      <c r="AD114" s="148">
        <f t="shared" si="302"/>
        <v>0</v>
      </c>
    </row>
    <row r="115" spans="1:30" hidden="1" x14ac:dyDescent="0.25">
      <c r="A115" s="283"/>
      <c r="E115" s="328">
        <v>0</v>
      </c>
      <c r="F115" s="332">
        <f t="shared" si="303"/>
        <v>0</v>
      </c>
      <c r="G115" s="328">
        <v>0</v>
      </c>
      <c r="H115" s="329">
        <f t="shared" ref="H115:J115" si="383">G115*$D115</f>
        <v>0</v>
      </c>
      <c r="I115" s="325">
        <v>0</v>
      </c>
      <c r="J115" s="329">
        <f t="shared" si="383"/>
        <v>0</v>
      </c>
      <c r="K115" s="328">
        <v>0</v>
      </c>
      <c r="L115" s="332">
        <f t="shared" ref="L115" si="384">K115*$D115</f>
        <v>0</v>
      </c>
      <c r="M115" s="328">
        <v>0</v>
      </c>
      <c r="N115" s="329">
        <f t="shared" ref="N115" si="385">M115*$D115</f>
        <v>0</v>
      </c>
      <c r="O115" s="325">
        <v>0</v>
      </c>
      <c r="P115" s="329">
        <f t="shared" ref="P115" si="386">O115*$D115</f>
        <v>0</v>
      </c>
      <c r="Q115" s="328">
        <v>0</v>
      </c>
      <c r="R115" s="332">
        <f t="shared" si="308"/>
        <v>0</v>
      </c>
      <c r="S115" s="328">
        <v>0</v>
      </c>
      <c r="T115" s="329">
        <f t="shared" si="309"/>
        <v>0</v>
      </c>
      <c r="U115" s="328">
        <v>0</v>
      </c>
      <c r="V115" s="329">
        <f t="shared" si="310"/>
        <v>0</v>
      </c>
      <c r="W115" s="328">
        <v>0</v>
      </c>
      <c r="X115" s="329">
        <f t="shared" si="311"/>
        <v>0</v>
      </c>
      <c r="Y115" s="325">
        <v>0</v>
      </c>
      <c r="Z115" s="329">
        <f t="shared" si="312"/>
        <v>0</v>
      </c>
      <c r="AB115" s="147">
        <f t="shared" si="334"/>
        <v>0</v>
      </c>
      <c r="AC115" s="148">
        <f t="shared" si="313"/>
        <v>0</v>
      </c>
      <c r="AD115" s="148">
        <f t="shared" si="302"/>
        <v>0</v>
      </c>
    </row>
    <row r="116" spans="1:30" hidden="1" x14ac:dyDescent="0.25">
      <c r="A116" s="283"/>
      <c r="E116" s="328">
        <v>0</v>
      </c>
      <c r="F116" s="332">
        <f t="shared" si="303"/>
        <v>0</v>
      </c>
      <c r="G116" s="328">
        <v>0</v>
      </c>
      <c r="H116" s="329">
        <f t="shared" ref="H116:J116" si="387">G116*$D116</f>
        <v>0</v>
      </c>
      <c r="I116" s="325">
        <v>0</v>
      </c>
      <c r="J116" s="329">
        <f t="shared" si="387"/>
        <v>0</v>
      </c>
      <c r="K116" s="328">
        <v>0</v>
      </c>
      <c r="L116" s="332">
        <f t="shared" ref="L116" si="388">K116*$D116</f>
        <v>0</v>
      </c>
      <c r="M116" s="328">
        <v>0</v>
      </c>
      <c r="N116" s="329">
        <f t="shared" ref="N116" si="389">M116*$D116</f>
        <v>0</v>
      </c>
      <c r="O116" s="325">
        <v>0</v>
      </c>
      <c r="P116" s="329">
        <f t="shared" ref="P116" si="390">O116*$D116</f>
        <v>0</v>
      </c>
      <c r="Q116" s="328">
        <v>0</v>
      </c>
      <c r="R116" s="332">
        <f t="shared" si="308"/>
        <v>0</v>
      </c>
      <c r="S116" s="328">
        <v>0</v>
      </c>
      <c r="T116" s="329">
        <f t="shared" si="309"/>
        <v>0</v>
      </c>
      <c r="U116" s="328">
        <v>0</v>
      </c>
      <c r="V116" s="329">
        <f t="shared" si="310"/>
        <v>0</v>
      </c>
      <c r="W116" s="328">
        <v>0</v>
      </c>
      <c r="X116" s="329">
        <f t="shared" si="311"/>
        <v>0</v>
      </c>
      <c r="Y116" s="325">
        <v>0</v>
      </c>
      <c r="Z116" s="329">
        <f t="shared" si="312"/>
        <v>0</v>
      </c>
      <c r="AB116" s="147">
        <f t="shared" si="334"/>
        <v>0</v>
      </c>
      <c r="AC116" s="148">
        <f t="shared" si="313"/>
        <v>0</v>
      </c>
      <c r="AD116" s="148">
        <f t="shared" si="302"/>
        <v>0</v>
      </c>
    </row>
    <row r="117" spans="1:30" hidden="1" x14ac:dyDescent="0.25">
      <c r="A117" s="283"/>
      <c r="E117" s="328">
        <v>0</v>
      </c>
      <c r="F117" s="332">
        <f t="shared" si="303"/>
        <v>0</v>
      </c>
      <c r="G117" s="328">
        <v>0</v>
      </c>
      <c r="H117" s="329">
        <f t="shared" ref="H117:J117" si="391">G117*$D117</f>
        <v>0</v>
      </c>
      <c r="I117" s="325">
        <v>0</v>
      </c>
      <c r="J117" s="329">
        <f t="shared" si="391"/>
        <v>0</v>
      </c>
      <c r="K117" s="328">
        <v>0</v>
      </c>
      <c r="L117" s="332">
        <f t="shared" ref="L117" si="392">K117*$D117</f>
        <v>0</v>
      </c>
      <c r="M117" s="328">
        <v>0</v>
      </c>
      <c r="N117" s="329">
        <f t="shared" ref="N117" si="393">M117*$D117</f>
        <v>0</v>
      </c>
      <c r="O117" s="325">
        <v>0</v>
      </c>
      <c r="P117" s="329">
        <f t="shared" ref="P117" si="394">O117*$D117</f>
        <v>0</v>
      </c>
      <c r="Q117" s="328">
        <v>0</v>
      </c>
      <c r="R117" s="332">
        <f t="shared" si="308"/>
        <v>0</v>
      </c>
      <c r="S117" s="328">
        <v>0</v>
      </c>
      <c r="T117" s="329">
        <f t="shared" si="309"/>
        <v>0</v>
      </c>
      <c r="U117" s="328">
        <v>0</v>
      </c>
      <c r="V117" s="329">
        <f t="shared" si="310"/>
        <v>0</v>
      </c>
      <c r="W117" s="328">
        <v>0</v>
      </c>
      <c r="X117" s="329">
        <f t="shared" si="311"/>
        <v>0</v>
      </c>
      <c r="Y117" s="325">
        <v>0</v>
      </c>
      <c r="Z117" s="329">
        <f t="shared" si="312"/>
        <v>0</v>
      </c>
      <c r="AB117" s="147">
        <f t="shared" si="334"/>
        <v>0</v>
      </c>
      <c r="AC117" s="148">
        <f t="shared" si="313"/>
        <v>0</v>
      </c>
      <c r="AD117" s="148">
        <f t="shared" si="302"/>
        <v>0</v>
      </c>
    </row>
    <row r="118" spans="1:30" hidden="1" x14ac:dyDescent="0.25">
      <c r="A118" s="283"/>
      <c r="E118" s="328">
        <v>0</v>
      </c>
      <c r="F118" s="332">
        <f t="shared" si="303"/>
        <v>0</v>
      </c>
      <c r="G118" s="328">
        <v>0</v>
      </c>
      <c r="H118" s="329">
        <f t="shared" ref="H118:J118" si="395">G118*$D118</f>
        <v>0</v>
      </c>
      <c r="I118" s="325">
        <v>0</v>
      </c>
      <c r="J118" s="329">
        <f t="shared" si="395"/>
        <v>0</v>
      </c>
      <c r="K118" s="328">
        <v>0</v>
      </c>
      <c r="L118" s="332">
        <f t="shared" ref="L118" si="396">K118*$D118</f>
        <v>0</v>
      </c>
      <c r="M118" s="328">
        <v>0</v>
      </c>
      <c r="N118" s="329">
        <f t="shared" ref="N118" si="397">M118*$D118</f>
        <v>0</v>
      </c>
      <c r="O118" s="325">
        <v>0</v>
      </c>
      <c r="P118" s="329">
        <f t="shared" ref="P118" si="398">O118*$D118</f>
        <v>0</v>
      </c>
      <c r="Q118" s="328">
        <v>0</v>
      </c>
      <c r="R118" s="332">
        <f t="shared" si="308"/>
        <v>0</v>
      </c>
      <c r="S118" s="328">
        <v>0</v>
      </c>
      <c r="T118" s="329">
        <f t="shared" si="309"/>
        <v>0</v>
      </c>
      <c r="U118" s="328">
        <v>0</v>
      </c>
      <c r="V118" s="329">
        <f t="shared" si="310"/>
        <v>0</v>
      </c>
      <c r="W118" s="328">
        <v>0</v>
      </c>
      <c r="X118" s="329">
        <f t="shared" si="311"/>
        <v>0</v>
      </c>
      <c r="Y118" s="325">
        <v>0</v>
      </c>
      <c r="Z118" s="329">
        <f t="shared" si="312"/>
        <v>0</v>
      </c>
      <c r="AB118" s="147">
        <f t="shared" si="334"/>
        <v>0</v>
      </c>
      <c r="AC118" s="148">
        <f t="shared" si="313"/>
        <v>0</v>
      </c>
      <c r="AD118" s="148">
        <f t="shared" si="302"/>
        <v>0</v>
      </c>
    </row>
    <row r="119" spans="1:30" hidden="1" x14ac:dyDescent="0.25">
      <c r="A119" s="283"/>
      <c r="E119" s="328">
        <v>0</v>
      </c>
      <c r="F119" s="332">
        <f t="shared" si="303"/>
        <v>0</v>
      </c>
      <c r="G119" s="328">
        <v>0</v>
      </c>
      <c r="H119" s="329">
        <f t="shared" ref="H119:J119" si="399">G119*$D119</f>
        <v>0</v>
      </c>
      <c r="I119" s="325">
        <v>0</v>
      </c>
      <c r="J119" s="329">
        <f t="shared" si="399"/>
        <v>0</v>
      </c>
      <c r="K119" s="328">
        <v>0</v>
      </c>
      <c r="L119" s="332">
        <f t="shared" ref="L119" si="400">K119*$D119</f>
        <v>0</v>
      </c>
      <c r="M119" s="328">
        <v>0</v>
      </c>
      <c r="N119" s="329">
        <f t="shared" ref="N119" si="401">M119*$D119</f>
        <v>0</v>
      </c>
      <c r="O119" s="325">
        <v>0</v>
      </c>
      <c r="P119" s="329">
        <f t="shared" ref="P119" si="402">O119*$D119</f>
        <v>0</v>
      </c>
      <c r="Q119" s="328">
        <v>0</v>
      </c>
      <c r="R119" s="332">
        <f t="shared" si="308"/>
        <v>0</v>
      </c>
      <c r="S119" s="328">
        <v>0</v>
      </c>
      <c r="T119" s="329">
        <f t="shared" si="309"/>
        <v>0</v>
      </c>
      <c r="U119" s="328">
        <v>0</v>
      </c>
      <c r="V119" s="329">
        <f t="shared" si="310"/>
        <v>0</v>
      </c>
      <c r="W119" s="328">
        <v>0</v>
      </c>
      <c r="X119" s="329">
        <f t="shared" si="311"/>
        <v>0</v>
      </c>
      <c r="Y119" s="325">
        <v>0</v>
      </c>
      <c r="Z119" s="329">
        <f t="shared" si="312"/>
        <v>0</v>
      </c>
      <c r="AB119" s="147">
        <f t="shared" si="334"/>
        <v>0</v>
      </c>
      <c r="AC119" s="148">
        <f t="shared" si="313"/>
        <v>0</v>
      </c>
      <c r="AD119" s="148">
        <f t="shared" si="302"/>
        <v>0</v>
      </c>
    </row>
    <row r="120" spans="1:30" hidden="1" x14ac:dyDescent="0.25">
      <c r="A120" s="283"/>
      <c r="E120" s="328">
        <v>0</v>
      </c>
      <c r="F120" s="332">
        <f t="shared" si="303"/>
        <v>0</v>
      </c>
      <c r="G120" s="328">
        <v>0</v>
      </c>
      <c r="H120" s="329">
        <f t="shared" ref="H120:J120" si="403">G120*$D120</f>
        <v>0</v>
      </c>
      <c r="I120" s="325">
        <v>0</v>
      </c>
      <c r="J120" s="329">
        <f t="shared" si="403"/>
        <v>0</v>
      </c>
      <c r="K120" s="328">
        <v>0</v>
      </c>
      <c r="L120" s="332">
        <f t="shared" ref="L120" si="404">K120*$D120</f>
        <v>0</v>
      </c>
      <c r="M120" s="328">
        <v>0</v>
      </c>
      <c r="N120" s="329">
        <f t="shared" ref="N120" si="405">M120*$D120</f>
        <v>0</v>
      </c>
      <c r="O120" s="325">
        <v>0</v>
      </c>
      <c r="P120" s="329">
        <f t="shared" ref="P120" si="406">O120*$D120</f>
        <v>0</v>
      </c>
      <c r="Q120" s="328">
        <v>0</v>
      </c>
      <c r="R120" s="332">
        <f t="shared" si="308"/>
        <v>0</v>
      </c>
      <c r="S120" s="328">
        <v>0</v>
      </c>
      <c r="T120" s="329">
        <f t="shared" si="309"/>
        <v>0</v>
      </c>
      <c r="U120" s="328">
        <v>0</v>
      </c>
      <c r="V120" s="329">
        <f t="shared" si="310"/>
        <v>0</v>
      </c>
      <c r="W120" s="328">
        <v>0</v>
      </c>
      <c r="X120" s="329">
        <f t="shared" si="311"/>
        <v>0</v>
      </c>
      <c r="Y120" s="325">
        <v>0</v>
      </c>
      <c r="Z120" s="329">
        <f t="shared" si="312"/>
        <v>0</v>
      </c>
      <c r="AB120" s="147">
        <f t="shared" si="334"/>
        <v>0</v>
      </c>
      <c r="AC120" s="148">
        <f t="shared" si="313"/>
        <v>0</v>
      </c>
      <c r="AD120" s="148">
        <f t="shared" si="302"/>
        <v>0</v>
      </c>
    </row>
    <row r="121" spans="1:30" hidden="1" x14ac:dyDescent="0.25">
      <c r="A121" s="283"/>
      <c r="E121" s="328">
        <v>0</v>
      </c>
      <c r="F121" s="332">
        <f t="shared" si="303"/>
        <v>0</v>
      </c>
      <c r="G121" s="328">
        <v>0</v>
      </c>
      <c r="H121" s="329">
        <f t="shared" ref="H121:J121" si="407">G121*$D121</f>
        <v>0</v>
      </c>
      <c r="I121" s="325">
        <v>0</v>
      </c>
      <c r="J121" s="329">
        <f t="shared" si="407"/>
        <v>0</v>
      </c>
      <c r="K121" s="328">
        <v>0</v>
      </c>
      <c r="L121" s="332">
        <f t="shared" ref="L121" si="408">K121*$D121</f>
        <v>0</v>
      </c>
      <c r="M121" s="328">
        <v>0</v>
      </c>
      <c r="N121" s="329">
        <f t="shared" ref="N121" si="409">M121*$D121</f>
        <v>0</v>
      </c>
      <c r="O121" s="325">
        <v>0</v>
      </c>
      <c r="P121" s="329">
        <f t="shared" ref="P121" si="410">O121*$D121</f>
        <v>0</v>
      </c>
      <c r="Q121" s="328">
        <v>0</v>
      </c>
      <c r="R121" s="332">
        <f t="shared" si="308"/>
        <v>0</v>
      </c>
      <c r="S121" s="328">
        <v>0</v>
      </c>
      <c r="T121" s="329">
        <f t="shared" si="309"/>
        <v>0</v>
      </c>
      <c r="U121" s="328">
        <v>0</v>
      </c>
      <c r="V121" s="329">
        <f t="shared" si="310"/>
        <v>0</v>
      </c>
      <c r="W121" s="328">
        <v>0</v>
      </c>
      <c r="X121" s="329">
        <f t="shared" si="311"/>
        <v>0</v>
      </c>
      <c r="Y121" s="325">
        <v>0</v>
      </c>
      <c r="Z121" s="329">
        <f t="shared" si="312"/>
        <v>0</v>
      </c>
      <c r="AB121" s="147">
        <f t="shared" si="334"/>
        <v>0</v>
      </c>
      <c r="AC121" s="148">
        <f t="shared" si="313"/>
        <v>0</v>
      </c>
      <c r="AD121" s="148">
        <f t="shared" si="302"/>
        <v>0</v>
      </c>
    </row>
    <row r="122" spans="1:30" hidden="1" x14ac:dyDescent="0.25">
      <c r="A122" s="283"/>
      <c r="E122" s="328">
        <v>0</v>
      </c>
      <c r="F122" s="332">
        <f t="shared" si="303"/>
        <v>0</v>
      </c>
      <c r="G122" s="328">
        <v>0</v>
      </c>
      <c r="H122" s="329">
        <f t="shared" ref="H122:J122" si="411">G122*$D122</f>
        <v>0</v>
      </c>
      <c r="I122" s="325">
        <v>0</v>
      </c>
      <c r="J122" s="329">
        <f t="shared" si="411"/>
        <v>0</v>
      </c>
      <c r="K122" s="328">
        <v>0</v>
      </c>
      <c r="L122" s="332">
        <f t="shared" ref="L122" si="412">K122*$D122</f>
        <v>0</v>
      </c>
      <c r="M122" s="328">
        <v>0</v>
      </c>
      <c r="N122" s="329">
        <f t="shared" ref="N122" si="413">M122*$D122</f>
        <v>0</v>
      </c>
      <c r="O122" s="325">
        <v>0</v>
      </c>
      <c r="P122" s="329">
        <f t="shared" ref="P122" si="414">O122*$D122</f>
        <v>0</v>
      </c>
      <c r="Q122" s="328">
        <v>0</v>
      </c>
      <c r="R122" s="332">
        <f t="shared" si="308"/>
        <v>0</v>
      </c>
      <c r="S122" s="328">
        <v>0</v>
      </c>
      <c r="T122" s="329">
        <f t="shared" si="309"/>
        <v>0</v>
      </c>
      <c r="U122" s="328">
        <v>0</v>
      </c>
      <c r="V122" s="329">
        <f t="shared" si="310"/>
        <v>0</v>
      </c>
      <c r="W122" s="328">
        <v>0</v>
      </c>
      <c r="X122" s="329">
        <f t="shared" si="311"/>
        <v>0</v>
      </c>
      <c r="Y122" s="325">
        <v>0</v>
      </c>
      <c r="Z122" s="329">
        <f t="shared" si="312"/>
        <v>0</v>
      </c>
      <c r="AB122" s="147">
        <f t="shared" si="334"/>
        <v>0</v>
      </c>
      <c r="AC122" s="148">
        <f t="shared" si="313"/>
        <v>0</v>
      </c>
      <c r="AD122" s="148">
        <f t="shared" si="302"/>
        <v>0</v>
      </c>
    </row>
    <row r="123" spans="1:30" hidden="1" x14ac:dyDescent="0.25">
      <c r="A123" s="283"/>
      <c r="E123" s="328">
        <v>0</v>
      </c>
      <c r="F123" s="332">
        <f t="shared" si="303"/>
        <v>0</v>
      </c>
      <c r="G123" s="328">
        <v>0</v>
      </c>
      <c r="H123" s="329">
        <f t="shared" ref="H123:J123" si="415">G123*$D123</f>
        <v>0</v>
      </c>
      <c r="I123" s="325">
        <v>0</v>
      </c>
      <c r="J123" s="329">
        <f t="shared" si="415"/>
        <v>0</v>
      </c>
      <c r="K123" s="328">
        <v>0</v>
      </c>
      <c r="L123" s="332">
        <f t="shared" ref="L123" si="416">K123*$D123</f>
        <v>0</v>
      </c>
      <c r="M123" s="328">
        <v>0</v>
      </c>
      <c r="N123" s="329">
        <f t="shared" ref="N123" si="417">M123*$D123</f>
        <v>0</v>
      </c>
      <c r="O123" s="325">
        <v>0</v>
      </c>
      <c r="P123" s="329">
        <f t="shared" ref="P123" si="418">O123*$D123</f>
        <v>0</v>
      </c>
      <c r="Q123" s="328">
        <v>0</v>
      </c>
      <c r="R123" s="332">
        <f t="shared" si="308"/>
        <v>0</v>
      </c>
      <c r="S123" s="328">
        <v>0</v>
      </c>
      <c r="T123" s="329">
        <f t="shared" si="309"/>
        <v>0</v>
      </c>
      <c r="U123" s="328">
        <v>0</v>
      </c>
      <c r="V123" s="329">
        <f t="shared" si="310"/>
        <v>0</v>
      </c>
      <c r="W123" s="328">
        <v>0</v>
      </c>
      <c r="X123" s="329">
        <f t="shared" si="311"/>
        <v>0</v>
      </c>
      <c r="Y123" s="325">
        <v>0</v>
      </c>
      <c r="Z123" s="329">
        <f t="shared" si="312"/>
        <v>0</v>
      </c>
      <c r="AB123" s="147">
        <f t="shared" si="334"/>
        <v>0</v>
      </c>
      <c r="AC123" s="148">
        <f t="shared" si="313"/>
        <v>0</v>
      </c>
      <c r="AD123" s="148">
        <f t="shared" si="302"/>
        <v>0</v>
      </c>
    </row>
    <row r="124" spans="1:30" hidden="1" x14ac:dyDescent="0.25">
      <c r="A124" s="283"/>
      <c r="E124" s="328">
        <v>0</v>
      </c>
      <c r="F124" s="332">
        <f t="shared" si="303"/>
        <v>0</v>
      </c>
      <c r="G124" s="328">
        <v>0</v>
      </c>
      <c r="H124" s="329">
        <f t="shared" ref="H124:J124" si="419">G124*$D124</f>
        <v>0</v>
      </c>
      <c r="I124" s="325">
        <v>0</v>
      </c>
      <c r="J124" s="329">
        <f t="shared" si="419"/>
        <v>0</v>
      </c>
      <c r="K124" s="328">
        <v>0</v>
      </c>
      <c r="L124" s="332">
        <f t="shared" ref="L124" si="420">K124*$D124</f>
        <v>0</v>
      </c>
      <c r="M124" s="328">
        <v>0</v>
      </c>
      <c r="N124" s="329">
        <f t="shared" ref="N124" si="421">M124*$D124</f>
        <v>0</v>
      </c>
      <c r="O124" s="325">
        <v>0</v>
      </c>
      <c r="P124" s="329">
        <f t="shared" ref="P124" si="422">O124*$D124</f>
        <v>0</v>
      </c>
      <c r="Q124" s="328">
        <v>0</v>
      </c>
      <c r="R124" s="332">
        <f t="shared" si="308"/>
        <v>0</v>
      </c>
      <c r="S124" s="328">
        <v>0</v>
      </c>
      <c r="T124" s="329">
        <f t="shared" si="309"/>
        <v>0</v>
      </c>
      <c r="U124" s="328">
        <v>0</v>
      </c>
      <c r="V124" s="329">
        <f t="shared" si="310"/>
        <v>0</v>
      </c>
      <c r="W124" s="328">
        <v>0</v>
      </c>
      <c r="X124" s="329">
        <f t="shared" si="311"/>
        <v>0</v>
      </c>
      <c r="Y124" s="325">
        <v>0</v>
      </c>
      <c r="Z124" s="329">
        <f t="shared" si="312"/>
        <v>0</v>
      </c>
      <c r="AB124" s="147">
        <f t="shared" si="334"/>
        <v>0</v>
      </c>
      <c r="AC124" s="148">
        <f t="shared" si="313"/>
        <v>0</v>
      </c>
      <c r="AD124" s="148">
        <f t="shared" si="302"/>
        <v>0</v>
      </c>
    </row>
    <row r="125" spans="1:30" hidden="1" x14ac:dyDescent="0.25">
      <c r="A125" s="283"/>
      <c r="E125" s="328">
        <v>0</v>
      </c>
      <c r="F125" s="332">
        <f t="shared" si="303"/>
        <v>0</v>
      </c>
      <c r="G125" s="328">
        <v>0</v>
      </c>
      <c r="H125" s="329">
        <f t="shared" ref="H125:J125" si="423">G125*$D125</f>
        <v>0</v>
      </c>
      <c r="I125" s="325">
        <v>0</v>
      </c>
      <c r="J125" s="329">
        <f t="shared" si="423"/>
        <v>0</v>
      </c>
      <c r="K125" s="328">
        <v>0</v>
      </c>
      <c r="L125" s="332">
        <f t="shared" ref="L125" si="424">K125*$D125</f>
        <v>0</v>
      </c>
      <c r="M125" s="328">
        <v>0</v>
      </c>
      <c r="N125" s="329">
        <f t="shared" ref="N125" si="425">M125*$D125</f>
        <v>0</v>
      </c>
      <c r="O125" s="325">
        <v>0</v>
      </c>
      <c r="P125" s="329">
        <f t="shared" ref="P125" si="426">O125*$D125</f>
        <v>0</v>
      </c>
      <c r="Q125" s="328">
        <v>0</v>
      </c>
      <c r="R125" s="332">
        <f t="shared" si="308"/>
        <v>0</v>
      </c>
      <c r="S125" s="328">
        <v>0</v>
      </c>
      <c r="T125" s="329">
        <f t="shared" si="309"/>
        <v>0</v>
      </c>
      <c r="U125" s="328">
        <v>0</v>
      </c>
      <c r="V125" s="329">
        <f t="shared" si="310"/>
        <v>0</v>
      </c>
      <c r="W125" s="328">
        <v>0</v>
      </c>
      <c r="X125" s="329">
        <f t="shared" si="311"/>
        <v>0</v>
      </c>
      <c r="Y125" s="325">
        <v>0</v>
      </c>
      <c r="Z125" s="329">
        <f t="shared" si="312"/>
        <v>0</v>
      </c>
      <c r="AB125" s="147">
        <f t="shared" si="334"/>
        <v>0</v>
      </c>
      <c r="AC125" s="148">
        <f t="shared" si="313"/>
        <v>0</v>
      </c>
      <c r="AD125" s="148">
        <f t="shared" si="302"/>
        <v>0</v>
      </c>
    </row>
    <row r="126" spans="1:30" hidden="1" x14ac:dyDescent="0.25">
      <c r="A126" s="283"/>
      <c r="E126" s="328">
        <v>0</v>
      </c>
      <c r="F126" s="332">
        <f t="shared" si="303"/>
        <v>0</v>
      </c>
      <c r="G126" s="328">
        <v>0</v>
      </c>
      <c r="H126" s="329">
        <f t="shared" ref="H126:J126" si="427">G126*$D126</f>
        <v>0</v>
      </c>
      <c r="I126" s="325">
        <v>0</v>
      </c>
      <c r="J126" s="329">
        <f t="shared" si="427"/>
        <v>0</v>
      </c>
      <c r="K126" s="328">
        <v>0</v>
      </c>
      <c r="L126" s="332">
        <f t="shared" ref="L126" si="428">K126*$D126</f>
        <v>0</v>
      </c>
      <c r="M126" s="328">
        <v>0</v>
      </c>
      <c r="N126" s="329">
        <f t="shared" ref="N126" si="429">M126*$D126</f>
        <v>0</v>
      </c>
      <c r="O126" s="325">
        <v>0</v>
      </c>
      <c r="P126" s="329">
        <f t="shared" ref="P126" si="430">O126*$D126</f>
        <v>0</v>
      </c>
      <c r="Q126" s="328">
        <v>0</v>
      </c>
      <c r="R126" s="332">
        <f t="shared" si="308"/>
        <v>0</v>
      </c>
      <c r="S126" s="328">
        <v>0</v>
      </c>
      <c r="T126" s="329">
        <f t="shared" si="309"/>
        <v>0</v>
      </c>
      <c r="U126" s="328">
        <v>0</v>
      </c>
      <c r="V126" s="329">
        <f t="shared" si="310"/>
        <v>0</v>
      </c>
      <c r="W126" s="328">
        <v>0</v>
      </c>
      <c r="X126" s="329">
        <f t="shared" si="311"/>
        <v>0</v>
      </c>
      <c r="Y126" s="325">
        <v>0</v>
      </c>
      <c r="Z126" s="329">
        <f t="shared" si="312"/>
        <v>0</v>
      </c>
      <c r="AB126" s="147">
        <f t="shared" si="334"/>
        <v>0</v>
      </c>
      <c r="AC126" s="148">
        <f t="shared" si="313"/>
        <v>0</v>
      </c>
      <c r="AD126" s="148">
        <f t="shared" si="302"/>
        <v>0</v>
      </c>
    </row>
    <row r="127" spans="1:30" hidden="1" x14ac:dyDescent="0.25">
      <c r="A127" s="283"/>
      <c r="E127" s="328">
        <v>0</v>
      </c>
      <c r="F127" s="332">
        <f t="shared" si="303"/>
        <v>0</v>
      </c>
      <c r="G127" s="328">
        <v>0</v>
      </c>
      <c r="H127" s="329">
        <f t="shared" ref="H127:J127" si="431">G127*$D127</f>
        <v>0</v>
      </c>
      <c r="I127" s="325">
        <v>0</v>
      </c>
      <c r="J127" s="329">
        <f t="shared" si="431"/>
        <v>0</v>
      </c>
      <c r="K127" s="328">
        <v>0</v>
      </c>
      <c r="L127" s="332">
        <f t="shared" ref="L127" si="432">K127*$D127</f>
        <v>0</v>
      </c>
      <c r="M127" s="328">
        <v>0</v>
      </c>
      <c r="N127" s="329">
        <f t="shared" ref="N127" si="433">M127*$D127</f>
        <v>0</v>
      </c>
      <c r="O127" s="325">
        <v>0</v>
      </c>
      <c r="P127" s="329">
        <f t="shared" ref="P127" si="434">O127*$D127</f>
        <v>0</v>
      </c>
      <c r="Q127" s="328">
        <v>0</v>
      </c>
      <c r="R127" s="332">
        <f t="shared" si="308"/>
        <v>0</v>
      </c>
      <c r="S127" s="328">
        <v>0</v>
      </c>
      <c r="T127" s="329">
        <f t="shared" si="309"/>
        <v>0</v>
      </c>
      <c r="U127" s="328">
        <v>0</v>
      </c>
      <c r="V127" s="329">
        <f t="shared" si="310"/>
        <v>0</v>
      </c>
      <c r="W127" s="328">
        <v>0</v>
      </c>
      <c r="X127" s="329">
        <f t="shared" si="311"/>
        <v>0</v>
      </c>
      <c r="Y127" s="325">
        <v>0</v>
      </c>
      <c r="Z127" s="329">
        <f t="shared" si="312"/>
        <v>0</v>
      </c>
      <c r="AB127" s="147">
        <f t="shared" si="334"/>
        <v>0</v>
      </c>
      <c r="AC127" s="148">
        <f t="shared" si="313"/>
        <v>0</v>
      </c>
      <c r="AD127" s="148">
        <f t="shared" si="302"/>
        <v>0</v>
      </c>
    </row>
    <row r="128" spans="1:30" hidden="1" x14ac:dyDescent="0.25">
      <c r="A128" s="283"/>
      <c r="E128" s="328">
        <v>0</v>
      </c>
      <c r="F128" s="332">
        <f t="shared" si="303"/>
        <v>0</v>
      </c>
      <c r="G128" s="328">
        <v>0</v>
      </c>
      <c r="H128" s="329">
        <f t="shared" ref="H128:J128" si="435">G128*$D128</f>
        <v>0</v>
      </c>
      <c r="I128" s="325">
        <v>0</v>
      </c>
      <c r="J128" s="329">
        <f t="shared" si="435"/>
        <v>0</v>
      </c>
      <c r="K128" s="328">
        <v>0</v>
      </c>
      <c r="L128" s="332">
        <f t="shared" ref="L128" si="436">K128*$D128</f>
        <v>0</v>
      </c>
      <c r="M128" s="328">
        <v>0</v>
      </c>
      <c r="N128" s="329">
        <f t="shared" ref="N128" si="437">M128*$D128</f>
        <v>0</v>
      </c>
      <c r="O128" s="325">
        <v>0</v>
      </c>
      <c r="P128" s="329">
        <f t="shared" ref="P128" si="438">O128*$D128</f>
        <v>0</v>
      </c>
      <c r="Q128" s="328">
        <v>0</v>
      </c>
      <c r="R128" s="332">
        <f t="shared" si="308"/>
        <v>0</v>
      </c>
      <c r="S128" s="328">
        <v>0</v>
      </c>
      <c r="T128" s="329">
        <f t="shared" si="309"/>
        <v>0</v>
      </c>
      <c r="U128" s="328">
        <v>0</v>
      </c>
      <c r="V128" s="329">
        <f t="shared" si="310"/>
        <v>0</v>
      </c>
      <c r="W128" s="328">
        <v>0</v>
      </c>
      <c r="X128" s="329">
        <f t="shared" si="311"/>
        <v>0</v>
      </c>
      <c r="Y128" s="325">
        <v>0</v>
      </c>
      <c r="Z128" s="329">
        <f t="shared" si="312"/>
        <v>0</v>
      </c>
      <c r="AB128" s="147">
        <f t="shared" si="334"/>
        <v>0</v>
      </c>
      <c r="AC128" s="148">
        <f t="shared" si="313"/>
        <v>0</v>
      </c>
      <c r="AD128" s="148">
        <f t="shared" si="302"/>
        <v>0</v>
      </c>
    </row>
    <row r="129" spans="1:30" hidden="1" x14ac:dyDescent="0.25">
      <c r="A129" s="283"/>
      <c r="E129" s="328">
        <v>0</v>
      </c>
      <c r="F129" s="332">
        <f t="shared" si="303"/>
        <v>0</v>
      </c>
      <c r="G129" s="328">
        <v>0</v>
      </c>
      <c r="H129" s="329">
        <f t="shared" ref="H129:J129" si="439">G129*$D129</f>
        <v>0</v>
      </c>
      <c r="I129" s="325">
        <v>0</v>
      </c>
      <c r="J129" s="329">
        <f t="shared" si="439"/>
        <v>0</v>
      </c>
      <c r="K129" s="328">
        <v>0</v>
      </c>
      <c r="L129" s="332">
        <f t="shared" ref="L129" si="440">K129*$D129</f>
        <v>0</v>
      </c>
      <c r="M129" s="328">
        <v>0</v>
      </c>
      <c r="N129" s="329">
        <f t="shared" ref="N129" si="441">M129*$D129</f>
        <v>0</v>
      </c>
      <c r="O129" s="325">
        <v>0</v>
      </c>
      <c r="P129" s="329">
        <f t="shared" ref="P129" si="442">O129*$D129</f>
        <v>0</v>
      </c>
      <c r="Q129" s="328">
        <v>0</v>
      </c>
      <c r="R129" s="332">
        <f t="shared" si="308"/>
        <v>0</v>
      </c>
      <c r="S129" s="328">
        <v>0</v>
      </c>
      <c r="T129" s="329">
        <f t="shared" si="309"/>
        <v>0</v>
      </c>
      <c r="U129" s="328">
        <v>0</v>
      </c>
      <c r="V129" s="329">
        <f t="shared" si="310"/>
        <v>0</v>
      </c>
      <c r="W129" s="328">
        <v>0</v>
      </c>
      <c r="X129" s="329">
        <f t="shared" si="311"/>
        <v>0</v>
      </c>
      <c r="Y129" s="325">
        <v>0</v>
      </c>
      <c r="Z129" s="329">
        <f t="shared" si="312"/>
        <v>0</v>
      </c>
      <c r="AB129" s="147">
        <f t="shared" si="334"/>
        <v>0</v>
      </c>
      <c r="AC129" s="148">
        <f t="shared" si="313"/>
        <v>0</v>
      </c>
      <c r="AD129" s="148">
        <f t="shared" si="302"/>
        <v>0</v>
      </c>
    </row>
    <row r="130" spans="1:30" hidden="1" x14ac:dyDescent="0.25">
      <c r="A130" s="283"/>
      <c r="E130" s="328">
        <v>0</v>
      </c>
      <c r="F130" s="332">
        <f t="shared" si="303"/>
        <v>0</v>
      </c>
      <c r="G130" s="328">
        <v>0</v>
      </c>
      <c r="H130" s="329">
        <f t="shared" ref="H130:J130" si="443">G130*$D130</f>
        <v>0</v>
      </c>
      <c r="I130" s="325">
        <v>0</v>
      </c>
      <c r="J130" s="329">
        <f t="shared" si="443"/>
        <v>0</v>
      </c>
      <c r="K130" s="328">
        <v>0</v>
      </c>
      <c r="L130" s="332">
        <f t="shared" ref="L130" si="444">K130*$D130</f>
        <v>0</v>
      </c>
      <c r="M130" s="328">
        <v>0</v>
      </c>
      <c r="N130" s="329">
        <f t="shared" ref="N130" si="445">M130*$D130</f>
        <v>0</v>
      </c>
      <c r="O130" s="325">
        <v>0</v>
      </c>
      <c r="P130" s="329">
        <f t="shared" ref="P130" si="446">O130*$D130</f>
        <v>0</v>
      </c>
      <c r="Q130" s="328">
        <v>0</v>
      </c>
      <c r="R130" s="332">
        <f t="shared" si="308"/>
        <v>0</v>
      </c>
      <c r="S130" s="328">
        <v>0</v>
      </c>
      <c r="T130" s="329">
        <f t="shared" si="309"/>
        <v>0</v>
      </c>
      <c r="U130" s="328">
        <v>0</v>
      </c>
      <c r="V130" s="329">
        <f t="shared" si="310"/>
        <v>0</v>
      </c>
      <c r="W130" s="328">
        <v>0</v>
      </c>
      <c r="X130" s="329">
        <f t="shared" si="311"/>
        <v>0</v>
      </c>
      <c r="Y130" s="325">
        <v>0</v>
      </c>
      <c r="Z130" s="329">
        <f t="shared" si="312"/>
        <v>0</v>
      </c>
      <c r="AB130" s="147">
        <f t="shared" si="334"/>
        <v>0</v>
      </c>
      <c r="AC130" s="148">
        <f t="shared" si="313"/>
        <v>0</v>
      </c>
      <c r="AD130" s="148">
        <f t="shared" si="302"/>
        <v>0</v>
      </c>
    </row>
    <row r="131" spans="1:30" hidden="1" x14ac:dyDescent="0.25">
      <c r="A131" s="283"/>
      <c r="E131" s="328">
        <v>0</v>
      </c>
      <c r="F131" s="332">
        <f t="shared" si="303"/>
        <v>0</v>
      </c>
      <c r="G131" s="328">
        <v>0</v>
      </c>
      <c r="H131" s="329">
        <f t="shared" ref="H131:J131" si="447">G131*$D131</f>
        <v>0</v>
      </c>
      <c r="I131" s="325">
        <v>0</v>
      </c>
      <c r="J131" s="329">
        <f t="shared" si="447"/>
        <v>0</v>
      </c>
      <c r="K131" s="328">
        <v>0</v>
      </c>
      <c r="L131" s="332">
        <f t="shared" ref="L131" si="448">K131*$D131</f>
        <v>0</v>
      </c>
      <c r="M131" s="328">
        <v>0</v>
      </c>
      <c r="N131" s="329">
        <f t="shared" ref="N131" si="449">M131*$D131</f>
        <v>0</v>
      </c>
      <c r="O131" s="325">
        <v>0</v>
      </c>
      <c r="P131" s="329">
        <f t="shared" ref="P131" si="450">O131*$D131</f>
        <v>0</v>
      </c>
      <c r="Q131" s="328">
        <v>0</v>
      </c>
      <c r="R131" s="332">
        <f t="shared" si="308"/>
        <v>0</v>
      </c>
      <c r="S131" s="328">
        <v>0</v>
      </c>
      <c r="T131" s="329">
        <f t="shared" si="309"/>
        <v>0</v>
      </c>
      <c r="U131" s="328">
        <v>0</v>
      </c>
      <c r="V131" s="329">
        <f t="shared" si="310"/>
        <v>0</v>
      </c>
      <c r="W131" s="328">
        <v>0</v>
      </c>
      <c r="X131" s="329">
        <f t="shared" si="311"/>
        <v>0</v>
      </c>
      <c r="Y131" s="325">
        <v>0</v>
      </c>
      <c r="Z131" s="329">
        <f t="shared" si="312"/>
        <v>0</v>
      </c>
      <c r="AB131" s="147">
        <f t="shared" si="334"/>
        <v>0</v>
      </c>
      <c r="AC131" s="148">
        <f t="shared" si="313"/>
        <v>0</v>
      </c>
      <c r="AD131" s="148">
        <f t="shared" si="302"/>
        <v>0</v>
      </c>
    </row>
    <row r="132" spans="1:30" hidden="1" x14ac:dyDescent="0.25">
      <c r="A132" s="283"/>
      <c r="E132" s="328">
        <v>0</v>
      </c>
      <c r="F132" s="332">
        <f t="shared" si="303"/>
        <v>0</v>
      </c>
      <c r="G132" s="328">
        <v>0</v>
      </c>
      <c r="H132" s="329">
        <f t="shared" ref="H132:J132" si="451">G132*$D132</f>
        <v>0</v>
      </c>
      <c r="I132" s="325">
        <v>0</v>
      </c>
      <c r="J132" s="329">
        <f t="shared" si="451"/>
        <v>0</v>
      </c>
      <c r="K132" s="328">
        <v>0</v>
      </c>
      <c r="L132" s="332">
        <f t="shared" ref="L132" si="452">K132*$D132</f>
        <v>0</v>
      </c>
      <c r="M132" s="328">
        <v>0</v>
      </c>
      <c r="N132" s="329">
        <f t="shared" ref="N132" si="453">M132*$D132</f>
        <v>0</v>
      </c>
      <c r="O132" s="325">
        <v>0</v>
      </c>
      <c r="P132" s="329">
        <f t="shared" ref="P132" si="454">O132*$D132</f>
        <v>0</v>
      </c>
      <c r="Q132" s="328">
        <v>0</v>
      </c>
      <c r="R132" s="332">
        <f t="shared" si="308"/>
        <v>0</v>
      </c>
      <c r="S132" s="328">
        <v>0</v>
      </c>
      <c r="T132" s="329">
        <f t="shared" si="309"/>
        <v>0</v>
      </c>
      <c r="U132" s="328">
        <v>0</v>
      </c>
      <c r="V132" s="329">
        <f t="shared" si="310"/>
        <v>0</v>
      </c>
      <c r="W132" s="328">
        <v>0</v>
      </c>
      <c r="X132" s="329">
        <f t="shared" si="311"/>
        <v>0</v>
      </c>
      <c r="Y132" s="325">
        <v>0</v>
      </c>
      <c r="Z132" s="329">
        <f t="shared" si="312"/>
        <v>0</v>
      </c>
      <c r="AB132" s="147">
        <f t="shared" si="334"/>
        <v>0</v>
      </c>
      <c r="AC132" s="148">
        <f t="shared" si="313"/>
        <v>0</v>
      </c>
      <c r="AD132" s="148">
        <f t="shared" si="302"/>
        <v>0</v>
      </c>
    </row>
    <row r="133" spans="1:30" hidden="1" x14ac:dyDescent="0.25">
      <c r="A133" s="283"/>
      <c r="E133" s="328">
        <v>0</v>
      </c>
      <c r="F133" s="332">
        <f t="shared" si="303"/>
        <v>0</v>
      </c>
      <c r="G133" s="328">
        <v>0</v>
      </c>
      <c r="H133" s="329">
        <f t="shared" ref="H133:J133" si="455">G133*$D133</f>
        <v>0</v>
      </c>
      <c r="I133" s="325">
        <v>0</v>
      </c>
      <c r="J133" s="329">
        <f t="shared" si="455"/>
        <v>0</v>
      </c>
      <c r="K133" s="328">
        <v>0</v>
      </c>
      <c r="L133" s="332">
        <f t="shared" ref="L133" si="456">K133*$D133</f>
        <v>0</v>
      </c>
      <c r="M133" s="328">
        <v>0</v>
      </c>
      <c r="N133" s="329">
        <f t="shared" ref="N133" si="457">M133*$D133</f>
        <v>0</v>
      </c>
      <c r="O133" s="325">
        <v>0</v>
      </c>
      <c r="P133" s="329">
        <f t="shared" ref="P133" si="458">O133*$D133</f>
        <v>0</v>
      </c>
      <c r="Q133" s="328">
        <v>0</v>
      </c>
      <c r="R133" s="332">
        <f t="shared" si="308"/>
        <v>0</v>
      </c>
      <c r="S133" s="328">
        <v>0</v>
      </c>
      <c r="T133" s="329">
        <f t="shared" si="309"/>
        <v>0</v>
      </c>
      <c r="U133" s="328">
        <v>0</v>
      </c>
      <c r="V133" s="329">
        <f t="shared" si="310"/>
        <v>0</v>
      </c>
      <c r="W133" s="328">
        <v>0</v>
      </c>
      <c r="X133" s="329">
        <f t="shared" si="311"/>
        <v>0</v>
      </c>
      <c r="Y133" s="325">
        <v>0</v>
      </c>
      <c r="Z133" s="329">
        <f t="shared" si="312"/>
        <v>0</v>
      </c>
      <c r="AB133" s="147">
        <f t="shared" si="334"/>
        <v>0</v>
      </c>
      <c r="AC133" s="148">
        <f t="shared" si="313"/>
        <v>0</v>
      </c>
      <c r="AD133" s="148">
        <f t="shared" si="302"/>
        <v>0</v>
      </c>
    </row>
    <row r="134" spans="1:30" ht="15.75" hidden="1" thickBot="1" x14ac:dyDescent="0.3">
      <c r="A134" s="283"/>
      <c r="E134" s="330">
        <v>0</v>
      </c>
      <c r="F134" s="334">
        <f t="shared" si="303"/>
        <v>0</v>
      </c>
      <c r="G134" s="330">
        <v>0</v>
      </c>
      <c r="H134" s="331">
        <f t="shared" ref="H134:J134" si="459">G134*$D134</f>
        <v>0</v>
      </c>
      <c r="I134" s="336">
        <v>0</v>
      </c>
      <c r="J134" s="331">
        <f t="shared" si="459"/>
        <v>0</v>
      </c>
      <c r="K134" s="330">
        <v>0</v>
      </c>
      <c r="L134" s="334">
        <f t="shared" ref="L134" si="460">K134*$D134</f>
        <v>0</v>
      </c>
      <c r="M134" s="330">
        <v>0</v>
      </c>
      <c r="N134" s="331">
        <f t="shared" ref="N134" si="461">M134*$D134</f>
        <v>0</v>
      </c>
      <c r="O134" s="336">
        <v>0</v>
      </c>
      <c r="P134" s="331">
        <f t="shared" ref="P134" si="462">O134*$D134</f>
        <v>0</v>
      </c>
      <c r="Q134" s="330">
        <v>0</v>
      </c>
      <c r="R134" s="334">
        <f t="shared" si="308"/>
        <v>0</v>
      </c>
      <c r="S134" s="330">
        <v>0</v>
      </c>
      <c r="T134" s="331">
        <f t="shared" si="309"/>
        <v>0</v>
      </c>
      <c r="U134" s="330">
        <v>0</v>
      </c>
      <c r="V134" s="331">
        <f t="shared" si="310"/>
        <v>0</v>
      </c>
      <c r="W134" s="330">
        <v>0</v>
      </c>
      <c r="X134" s="331">
        <f t="shared" si="311"/>
        <v>0</v>
      </c>
      <c r="Y134" s="336">
        <v>0</v>
      </c>
      <c r="Z134" s="331">
        <f t="shared" si="312"/>
        <v>0</v>
      </c>
      <c r="AB134" s="147">
        <f t="shared" si="334"/>
        <v>0</v>
      </c>
      <c r="AC134" s="148">
        <f t="shared" si="313"/>
        <v>0</v>
      </c>
      <c r="AD134" s="148">
        <f t="shared" si="302"/>
        <v>0</v>
      </c>
    </row>
    <row r="135" spans="1:30" ht="15.75" hidden="1" thickBot="1" x14ac:dyDescent="0.3">
      <c r="A135" s="283"/>
      <c r="F135" s="149"/>
      <c r="H135" s="149"/>
      <c r="J135" s="149"/>
      <c r="L135" s="149"/>
      <c r="N135" s="149"/>
      <c r="P135" s="149"/>
      <c r="R135" s="149"/>
      <c r="T135" s="149"/>
      <c r="V135" s="149"/>
      <c r="X135" s="149"/>
      <c r="Z135" s="149"/>
    </row>
    <row r="136" spans="1:30" s="149" customFormat="1" ht="16.5" thickBot="1" x14ac:dyDescent="0.3">
      <c r="A136" s="500" t="s">
        <v>174</v>
      </c>
      <c r="B136" s="501"/>
      <c r="C136" s="502"/>
      <c r="D136" s="153">
        <f>SUM(D96:D134)</f>
        <v>0</v>
      </c>
      <c r="E136" s="154"/>
      <c r="F136" s="153">
        <f>SUM(F96:F134)</f>
        <v>0</v>
      </c>
      <c r="G136" s="155"/>
      <c r="H136" s="153">
        <f>SUM(H96:H134)</f>
        <v>0</v>
      </c>
      <c r="I136" s="155"/>
      <c r="J136" s="153">
        <f>SUM(J96:J134)</f>
        <v>0</v>
      </c>
      <c r="K136" s="155"/>
      <c r="L136" s="153">
        <f>SUM(L96:L134)</f>
        <v>0</v>
      </c>
      <c r="M136" s="155"/>
      <c r="N136" s="153">
        <f>SUM(N96:N134)</f>
        <v>0</v>
      </c>
      <c r="O136" s="155"/>
      <c r="P136" s="153">
        <f>SUM(P96:P134)</f>
        <v>0</v>
      </c>
      <c r="Q136" s="155"/>
      <c r="R136" s="153">
        <f>SUM(R96:R134)</f>
        <v>0</v>
      </c>
      <c r="S136" s="155"/>
      <c r="T136" s="153">
        <f>SUM(T96:T134)</f>
        <v>0</v>
      </c>
      <c r="U136" s="155"/>
      <c r="V136" s="153">
        <f>SUM(V96:V134)</f>
        <v>0</v>
      </c>
      <c r="W136" s="155"/>
      <c r="X136" s="153">
        <f>SUM(X96:X134)</f>
        <v>0</v>
      </c>
      <c r="Y136" s="155"/>
      <c r="Z136" s="153">
        <f>SUM(Z96:Z134)</f>
        <v>0</v>
      </c>
      <c r="AC136" s="148">
        <f t="shared" si="313"/>
        <v>0</v>
      </c>
      <c r="AD136" s="148">
        <f>AC136-D136</f>
        <v>0</v>
      </c>
    </row>
    <row r="138" spans="1:30" s="143" customFormat="1" ht="9" customHeight="1" thickBot="1" x14ac:dyDescent="0.3">
      <c r="AB138" s="152"/>
      <c r="AC138" s="152"/>
      <c r="AD138" s="152"/>
    </row>
    <row r="139" spans="1:30" ht="21" thickBot="1" x14ac:dyDescent="0.3">
      <c r="A139" s="481" t="s">
        <v>170</v>
      </c>
      <c r="B139" s="482"/>
      <c r="C139" s="482"/>
      <c r="D139" s="482"/>
      <c r="E139" s="483"/>
      <c r="F139" s="132"/>
    </row>
    <row r="140" spans="1:30" x14ac:dyDescent="0.25">
      <c r="A140" s="134" t="s">
        <v>156</v>
      </c>
    </row>
    <row r="142" spans="1:30" ht="15.75" thickBot="1" x14ac:dyDescent="0.3"/>
    <row r="143" spans="1:30" ht="21" customHeight="1" thickBot="1" x14ac:dyDescent="0.3">
      <c r="A143" s="491" t="str">
        <f>IF('General Information'!B8=0, "Please Enter End Date On General Information Sheet", "Year 2: "&amp;TEXT('General Information'!B7+365,"mm/dd/yy")&amp;" to "&amp;TEXT('General Information'!B8, "mm/dd/yy"))</f>
        <v>Please Enter End Date On General Information Sheet</v>
      </c>
      <c r="B143" s="492"/>
      <c r="C143" s="493"/>
    </row>
    <row r="144" spans="1:30" ht="40.9" customHeight="1" x14ac:dyDescent="0.25">
      <c r="A144" s="494" t="s">
        <v>157</v>
      </c>
      <c r="B144" s="495"/>
      <c r="C144" s="495"/>
      <c r="D144" s="496"/>
      <c r="E144" s="402" t="s">
        <v>150</v>
      </c>
      <c r="F144" s="404"/>
      <c r="G144" s="402" t="s">
        <v>151</v>
      </c>
      <c r="H144" s="404"/>
      <c r="I144" s="402" t="s">
        <v>98</v>
      </c>
      <c r="J144" s="404"/>
      <c r="K144" s="402" t="s">
        <v>152</v>
      </c>
      <c r="L144" s="404"/>
      <c r="M144" s="402" t="s">
        <v>101</v>
      </c>
      <c r="N144" s="404"/>
      <c r="O144" s="402" t="s">
        <v>153</v>
      </c>
      <c r="P144" s="404"/>
      <c r="Q144" s="402" t="s">
        <v>271</v>
      </c>
      <c r="R144" s="404"/>
      <c r="S144" s="402" t="s">
        <v>272</v>
      </c>
      <c r="T144" s="404"/>
      <c r="U144" s="402" t="s">
        <v>273</v>
      </c>
      <c r="V144" s="404"/>
      <c r="W144" s="402" t="s">
        <v>274</v>
      </c>
      <c r="X144" s="404"/>
      <c r="Y144" s="402" t="s">
        <v>275</v>
      </c>
      <c r="Z144" s="404"/>
      <c r="AB144" s="146" t="s">
        <v>112</v>
      </c>
      <c r="AC144" s="490" t="s">
        <v>158</v>
      </c>
      <c r="AD144" s="490" t="s">
        <v>159</v>
      </c>
    </row>
    <row r="145" spans="1:30" ht="28.15" customHeight="1" thickBot="1" x14ac:dyDescent="0.3">
      <c r="A145" s="497"/>
      <c r="B145" s="498"/>
      <c r="C145" s="498"/>
      <c r="D145" s="499"/>
      <c r="E145" s="476" t="str">
        <f>IF(Usage!$B$8=0, "", Usage!$B$8)</f>
        <v>Center Overhead</v>
      </c>
      <c r="F145" s="477"/>
      <c r="G145" s="476" t="str">
        <f>IF(Usage!$B$9=0, "", Usage!$B$9)</f>
        <v/>
      </c>
      <c r="H145" s="477"/>
      <c r="I145" s="476" t="str">
        <f>IF(Usage!$B$10=0, "", Usage!$B$10)</f>
        <v/>
      </c>
      <c r="J145" s="477"/>
      <c r="K145" s="476" t="str">
        <f>IF(Usage!$B$11=0, "", Usage!$B$11)</f>
        <v/>
      </c>
      <c r="L145" s="477"/>
      <c r="M145" s="476" t="str">
        <f>IF(Usage!$B$12=0, "", Usage!$B$12)</f>
        <v/>
      </c>
      <c r="N145" s="477"/>
      <c r="O145" s="476" t="str">
        <f>IF(Usage!$B$13=0, "", Usage!$B$13)</f>
        <v/>
      </c>
      <c r="P145" s="477"/>
      <c r="Q145" s="476" t="str">
        <f>IF(Usage!$B$14=0, "", Usage!$B$14)</f>
        <v/>
      </c>
      <c r="R145" s="477"/>
      <c r="S145" s="476" t="str">
        <f>IF(Usage!$B$15=0, "", Usage!$B$15)</f>
        <v/>
      </c>
      <c r="T145" s="477"/>
      <c r="U145" s="476" t="str">
        <f>IF(Usage!$B$16=0, "", Usage!$B$16)</f>
        <v/>
      </c>
      <c r="V145" s="477"/>
      <c r="W145" s="476" t="str">
        <f>IF(Usage!$B$17=0, "", Usage!$B$17)</f>
        <v/>
      </c>
      <c r="X145" s="477"/>
      <c r="Y145" s="476" t="str">
        <f>IF(Usage!$B$18=0, "", Usage!$B$18)</f>
        <v/>
      </c>
      <c r="Z145" s="477"/>
      <c r="AA145" s="131"/>
      <c r="AB145" s="490" t="s">
        <v>113</v>
      </c>
      <c r="AC145" s="490"/>
      <c r="AD145" s="490"/>
    </row>
    <row r="146" spans="1:30" x14ac:dyDescent="0.25">
      <c r="A146" s="144" t="s">
        <v>82</v>
      </c>
      <c r="B146" s="144" t="s">
        <v>160</v>
      </c>
      <c r="C146" s="135" t="s">
        <v>161</v>
      </c>
      <c r="D146" s="135" t="s">
        <v>162</v>
      </c>
      <c r="E146" s="136" t="s">
        <v>145</v>
      </c>
      <c r="F146" s="137" t="s">
        <v>105</v>
      </c>
      <c r="G146" s="136" t="s">
        <v>163</v>
      </c>
      <c r="H146" s="137" t="s">
        <v>105</v>
      </c>
      <c r="I146" s="136" t="s">
        <v>145</v>
      </c>
      <c r="J146" s="137" t="s">
        <v>105</v>
      </c>
      <c r="K146" s="136" t="s">
        <v>145</v>
      </c>
      <c r="L146" s="137" t="s">
        <v>105</v>
      </c>
      <c r="M146" s="136" t="s">
        <v>163</v>
      </c>
      <c r="N146" s="137" t="s">
        <v>105</v>
      </c>
      <c r="O146" s="136" t="s">
        <v>145</v>
      </c>
      <c r="P146" s="137" t="s">
        <v>105</v>
      </c>
      <c r="Q146" s="136" t="s">
        <v>145</v>
      </c>
      <c r="R146" s="137" t="s">
        <v>105</v>
      </c>
      <c r="S146" s="136" t="s">
        <v>145</v>
      </c>
      <c r="T146" s="137" t="s">
        <v>105</v>
      </c>
      <c r="U146" s="136" t="s">
        <v>145</v>
      </c>
      <c r="V146" s="137" t="s">
        <v>105</v>
      </c>
      <c r="W146" s="136" t="s">
        <v>145</v>
      </c>
      <c r="X146" s="137" t="s">
        <v>105</v>
      </c>
      <c r="Y146" s="136" t="s">
        <v>145</v>
      </c>
      <c r="Z146" s="137" t="s">
        <v>105</v>
      </c>
      <c r="AA146" s="131"/>
      <c r="AB146" s="490"/>
      <c r="AC146" s="490"/>
      <c r="AD146" s="490"/>
    </row>
    <row r="147" spans="1:30" x14ac:dyDescent="0.25">
      <c r="A147" s="283" t="str">
        <f>IF(A12=0,"",A12)</f>
        <v/>
      </c>
      <c r="B147" s="133" t="str">
        <f>IF(B12=0,"",B12)</f>
        <v/>
      </c>
      <c r="E147" s="138">
        <v>0</v>
      </c>
      <c r="F147" s="156">
        <f>E147*$D147</f>
        <v>0</v>
      </c>
      <c r="G147" s="138">
        <v>0</v>
      </c>
      <c r="H147" s="156">
        <f>G147*$D147</f>
        <v>0</v>
      </c>
      <c r="I147" s="138">
        <v>0</v>
      </c>
      <c r="J147" s="156">
        <f>I147*$D147</f>
        <v>0</v>
      </c>
      <c r="K147" s="138">
        <v>0</v>
      </c>
      <c r="L147" s="156">
        <f>K147*$D147</f>
        <v>0</v>
      </c>
      <c r="M147" s="138">
        <v>0</v>
      </c>
      <c r="N147" s="156">
        <f>M147*$D147</f>
        <v>0</v>
      </c>
      <c r="O147" s="138">
        <v>0</v>
      </c>
      <c r="P147" s="156">
        <f>O147*$D147</f>
        <v>0</v>
      </c>
      <c r="Q147" s="138">
        <v>0</v>
      </c>
      <c r="R147" s="156">
        <f>Q147*$D147</f>
        <v>0</v>
      </c>
      <c r="S147" s="138">
        <v>0</v>
      </c>
      <c r="T147" s="156">
        <f>S147*$D147</f>
        <v>0</v>
      </c>
      <c r="U147" s="138">
        <v>0</v>
      </c>
      <c r="V147" s="156">
        <f>U147*$D147</f>
        <v>0</v>
      </c>
      <c r="W147" s="138">
        <v>0</v>
      </c>
      <c r="X147" s="156">
        <f>W147*$D147</f>
        <v>0</v>
      </c>
      <c r="Y147" s="138">
        <v>0</v>
      </c>
      <c r="Z147" s="156">
        <f>Y147*$D147</f>
        <v>0</v>
      </c>
      <c r="AB147" s="147">
        <f>E147+G147+I147+K147+M147+O147+Q147+S147+U147+W147+Y147</f>
        <v>0</v>
      </c>
      <c r="AC147" s="148">
        <f t="shared" ref="AB147:AC173" si="463">F147+H147+J147+L147+N147+P147+R147+T147+V147+X147+Z147</f>
        <v>0</v>
      </c>
      <c r="AD147" s="148">
        <f t="shared" ref="AD147:AD173" si="464">AC147-D147</f>
        <v>0</v>
      </c>
    </row>
    <row r="148" spans="1:30" x14ac:dyDescent="0.25">
      <c r="A148" s="283" t="str">
        <f t="shared" ref="A148:B148" si="465">IF(A13=0,"",A13)</f>
        <v/>
      </c>
      <c r="B148" s="133" t="str">
        <f t="shared" si="465"/>
        <v/>
      </c>
      <c r="E148" s="138">
        <v>0</v>
      </c>
      <c r="F148" s="156">
        <f t="shared" ref="F148:H173" si="466">E148*$D148</f>
        <v>0</v>
      </c>
      <c r="G148" s="138">
        <v>0</v>
      </c>
      <c r="H148" s="156">
        <f t="shared" si="466"/>
        <v>0</v>
      </c>
      <c r="I148" s="138">
        <v>0</v>
      </c>
      <c r="J148" s="156">
        <f t="shared" ref="J148" si="467">I148*$D148</f>
        <v>0</v>
      </c>
      <c r="K148" s="138">
        <v>0</v>
      </c>
      <c r="L148" s="156">
        <f t="shared" ref="L148" si="468">K148*$D148</f>
        <v>0</v>
      </c>
      <c r="M148" s="138">
        <v>0</v>
      </c>
      <c r="N148" s="156">
        <f t="shared" ref="N148" si="469">M148*$D148</f>
        <v>0</v>
      </c>
      <c r="O148" s="138">
        <v>0</v>
      </c>
      <c r="P148" s="156">
        <f t="shared" ref="P148" si="470">O148*$D148</f>
        <v>0</v>
      </c>
      <c r="Q148" s="138">
        <v>0</v>
      </c>
      <c r="R148" s="156">
        <f t="shared" ref="R148:R173" si="471">Q148*$D148</f>
        <v>0</v>
      </c>
      <c r="S148" s="138">
        <v>0</v>
      </c>
      <c r="T148" s="156">
        <f t="shared" ref="T148:T173" si="472">S148*$D148</f>
        <v>0</v>
      </c>
      <c r="U148" s="138">
        <v>0</v>
      </c>
      <c r="V148" s="156">
        <f t="shared" ref="V148:V173" si="473">U148*$D148</f>
        <v>0</v>
      </c>
      <c r="W148" s="138">
        <v>0</v>
      </c>
      <c r="X148" s="156">
        <f t="shared" ref="X148:X173" si="474">W148*$D148</f>
        <v>0</v>
      </c>
      <c r="Y148" s="138">
        <v>0</v>
      </c>
      <c r="Z148" s="156">
        <f t="shared" ref="Z148:Z173" si="475">Y148*$D148</f>
        <v>0</v>
      </c>
      <c r="AB148" s="147">
        <f t="shared" si="463"/>
        <v>0</v>
      </c>
      <c r="AC148" s="148">
        <f t="shared" si="463"/>
        <v>0</v>
      </c>
      <c r="AD148" s="148">
        <f t="shared" si="464"/>
        <v>0</v>
      </c>
    </row>
    <row r="149" spans="1:30" x14ac:dyDescent="0.25">
      <c r="A149" s="283" t="str">
        <f t="shared" ref="A149:B149" si="476">IF(A14=0,"",A14)</f>
        <v/>
      </c>
      <c r="B149" s="133" t="str">
        <f t="shared" si="476"/>
        <v/>
      </c>
      <c r="E149" s="138">
        <v>0</v>
      </c>
      <c r="F149" s="156">
        <f t="shared" si="466"/>
        <v>0</v>
      </c>
      <c r="G149" s="138">
        <v>0</v>
      </c>
      <c r="H149" s="156">
        <f t="shared" si="466"/>
        <v>0</v>
      </c>
      <c r="I149" s="138">
        <v>0</v>
      </c>
      <c r="J149" s="156">
        <f t="shared" ref="J149" si="477">I149*$D149</f>
        <v>0</v>
      </c>
      <c r="K149" s="138">
        <v>0</v>
      </c>
      <c r="L149" s="156">
        <f t="shared" ref="L149" si="478">K149*$D149</f>
        <v>0</v>
      </c>
      <c r="M149" s="138">
        <v>0</v>
      </c>
      <c r="N149" s="156">
        <f t="shared" ref="N149" si="479">M149*$D149</f>
        <v>0</v>
      </c>
      <c r="O149" s="138">
        <v>0</v>
      </c>
      <c r="P149" s="156">
        <f t="shared" ref="P149" si="480">O149*$D149</f>
        <v>0</v>
      </c>
      <c r="Q149" s="138">
        <v>0</v>
      </c>
      <c r="R149" s="156">
        <f t="shared" si="471"/>
        <v>0</v>
      </c>
      <c r="S149" s="138">
        <v>0</v>
      </c>
      <c r="T149" s="156">
        <f t="shared" si="472"/>
        <v>0</v>
      </c>
      <c r="U149" s="138">
        <v>0</v>
      </c>
      <c r="V149" s="156">
        <f t="shared" si="473"/>
        <v>0</v>
      </c>
      <c r="W149" s="138">
        <v>0</v>
      </c>
      <c r="X149" s="156">
        <f t="shared" si="474"/>
        <v>0</v>
      </c>
      <c r="Y149" s="138">
        <v>0</v>
      </c>
      <c r="Z149" s="156">
        <f t="shared" si="475"/>
        <v>0</v>
      </c>
      <c r="AB149" s="147">
        <f t="shared" si="463"/>
        <v>0</v>
      </c>
      <c r="AC149" s="148">
        <f t="shared" si="463"/>
        <v>0</v>
      </c>
      <c r="AD149" s="148">
        <f t="shared" si="464"/>
        <v>0</v>
      </c>
    </row>
    <row r="150" spans="1:30" x14ac:dyDescent="0.25">
      <c r="A150" s="283" t="str">
        <f t="shared" ref="A150:B150" si="481">IF(A15=0,"",A15)</f>
        <v/>
      </c>
      <c r="B150" s="133" t="str">
        <f t="shared" si="481"/>
        <v/>
      </c>
      <c r="E150" s="138">
        <v>0</v>
      </c>
      <c r="F150" s="156">
        <f t="shared" si="466"/>
        <v>0</v>
      </c>
      <c r="G150" s="138">
        <v>0</v>
      </c>
      <c r="H150" s="156">
        <f t="shared" si="466"/>
        <v>0</v>
      </c>
      <c r="I150" s="138">
        <v>0</v>
      </c>
      <c r="J150" s="156">
        <f t="shared" ref="J150" si="482">I150*$D150</f>
        <v>0</v>
      </c>
      <c r="K150" s="138">
        <v>0</v>
      </c>
      <c r="L150" s="156">
        <f t="shared" ref="L150" si="483">K150*$D150</f>
        <v>0</v>
      </c>
      <c r="M150" s="138">
        <v>0</v>
      </c>
      <c r="N150" s="156">
        <f t="shared" ref="N150" si="484">M150*$D150</f>
        <v>0</v>
      </c>
      <c r="O150" s="138">
        <v>0</v>
      </c>
      <c r="P150" s="156">
        <f t="shared" ref="P150" si="485">O150*$D150</f>
        <v>0</v>
      </c>
      <c r="Q150" s="138">
        <v>0</v>
      </c>
      <c r="R150" s="156">
        <f t="shared" si="471"/>
        <v>0</v>
      </c>
      <c r="S150" s="138">
        <v>0</v>
      </c>
      <c r="T150" s="156">
        <f t="shared" si="472"/>
        <v>0</v>
      </c>
      <c r="U150" s="138">
        <v>0</v>
      </c>
      <c r="V150" s="156">
        <f t="shared" si="473"/>
        <v>0</v>
      </c>
      <c r="W150" s="138">
        <v>0</v>
      </c>
      <c r="X150" s="156">
        <f t="shared" si="474"/>
        <v>0</v>
      </c>
      <c r="Y150" s="138">
        <v>0</v>
      </c>
      <c r="Z150" s="156">
        <f t="shared" si="475"/>
        <v>0</v>
      </c>
      <c r="AB150" s="147">
        <f t="shared" si="463"/>
        <v>0</v>
      </c>
      <c r="AC150" s="148">
        <f t="shared" si="463"/>
        <v>0</v>
      </c>
      <c r="AD150" s="148">
        <f t="shared" si="464"/>
        <v>0</v>
      </c>
    </row>
    <row r="151" spans="1:30" x14ac:dyDescent="0.25">
      <c r="A151" s="283" t="str">
        <f t="shared" ref="A151:B151" si="486">IF(A16=0,"",A16)</f>
        <v/>
      </c>
      <c r="B151" s="133" t="str">
        <f t="shared" si="486"/>
        <v/>
      </c>
      <c r="E151" s="138">
        <v>0</v>
      </c>
      <c r="F151" s="156">
        <f t="shared" si="466"/>
        <v>0</v>
      </c>
      <c r="G151" s="138">
        <v>0</v>
      </c>
      <c r="H151" s="156">
        <f t="shared" si="466"/>
        <v>0</v>
      </c>
      <c r="I151" s="138">
        <v>0</v>
      </c>
      <c r="J151" s="156">
        <f t="shared" ref="J151" si="487">I151*$D151</f>
        <v>0</v>
      </c>
      <c r="K151" s="138">
        <v>0</v>
      </c>
      <c r="L151" s="156">
        <f t="shared" ref="L151" si="488">K151*$D151</f>
        <v>0</v>
      </c>
      <c r="M151" s="138">
        <v>0</v>
      </c>
      <c r="N151" s="156">
        <f t="shared" ref="N151" si="489">M151*$D151</f>
        <v>0</v>
      </c>
      <c r="O151" s="138">
        <v>0</v>
      </c>
      <c r="P151" s="156">
        <f t="shared" ref="P151" si="490">O151*$D151</f>
        <v>0</v>
      </c>
      <c r="Q151" s="138">
        <v>0</v>
      </c>
      <c r="R151" s="156">
        <f t="shared" si="471"/>
        <v>0</v>
      </c>
      <c r="S151" s="138">
        <v>0</v>
      </c>
      <c r="T151" s="156">
        <f t="shared" si="472"/>
        <v>0</v>
      </c>
      <c r="U151" s="138">
        <v>0</v>
      </c>
      <c r="V151" s="156">
        <f t="shared" si="473"/>
        <v>0</v>
      </c>
      <c r="W151" s="138">
        <v>0</v>
      </c>
      <c r="X151" s="156">
        <f t="shared" si="474"/>
        <v>0</v>
      </c>
      <c r="Y151" s="138">
        <v>0</v>
      </c>
      <c r="Z151" s="156">
        <f t="shared" si="475"/>
        <v>0</v>
      </c>
      <c r="AB151" s="147">
        <f t="shared" si="463"/>
        <v>0</v>
      </c>
      <c r="AC151" s="148">
        <f t="shared" si="463"/>
        <v>0</v>
      </c>
      <c r="AD151" s="148">
        <f t="shared" si="464"/>
        <v>0</v>
      </c>
    </row>
    <row r="152" spans="1:30" x14ac:dyDescent="0.25">
      <c r="A152" s="283" t="str">
        <f t="shared" ref="A152:B152" si="491">IF(A17=0,"",A17)</f>
        <v/>
      </c>
      <c r="B152" s="133" t="str">
        <f t="shared" si="491"/>
        <v/>
      </c>
      <c r="E152" s="138">
        <v>0</v>
      </c>
      <c r="F152" s="156">
        <f t="shared" si="466"/>
        <v>0</v>
      </c>
      <c r="G152" s="138">
        <v>0</v>
      </c>
      <c r="H152" s="156">
        <f t="shared" si="466"/>
        <v>0</v>
      </c>
      <c r="I152" s="138">
        <v>0</v>
      </c>
      <c r="J152" s="156">
        <f t="shared" ref="J152" si="492">I152*$D152</f>
        <v>0</v>
      </c>
      <c r="K152" s="138">
        <v>0</v>
      </c>
      <c r="L152" s="156">
        <f t="shared" ref="L152" si="493">K152*$D152</f>
        <v>0</v>
      </c>
      <c r="M152" s="138">
        <v>0</v>
      </c>
      <c r="N152" s="156">
        <f t="shared" ref="N152" si="494">M152*$D152</f>
        <v>0</v>
      </c>
      <c r="O152" s="138">
        <v>0</v>
      </c>
      <c r="P152" s="156">
        <f t="shared" ref="P152" si="495">O152*$D152</f>
        <v>0</v>
      </c>
      <c r="Q152" s="138">
        <v>0</v>
      </c>
      <c r="R152" s="156">
        <f t="shared" si="471"/>
        <v>0</v>
      </c>
      <c r="S152" s="138">
        <v>0</v>
      </c>
      <c r="T152" s="156">
        <f t="shared" si="472"/>
        <v>0</v>
      </c>
      <c r="U152" s="138">
        <v>0</v>
      </c>
      <c r="V152" s="156">
        <f t="shared" si="473"/>
        <v>0</v>
      </c>
      <c r="W152" s="138">
        <v>0</v>
      </c>
      <c r="X152" s="156">
        <f t="shared" si="474"/>
        <v>0</v>
      </c>
      <c r="Y152" s="138">
        <v>0</v>
      </c>
      <c r="Z152" s="156">
        <f t="shared" si="475"/>
        <v>0</v>
      </c>
      <c r="AB152" s="147">
        <f t="shared" si="463"/>
        <v>0</v>
      </c>
      <c r="AC152" s="148">
        <f t="shared" si="463"/>
        <v>0</v>
      </c>
      <c r="AD152" s="148">
        <f t="shared" si="464"/>
        <v>0</v>
      </c>
    </row>
    <row r="153" spans="1:30" x14ac:dyDescent="0.25">
      <c r="A153" s="283" t="str">
        <f t="shared" ref="A153:B153" si="496">IF(A18=0,"",A18)</f>
        <v/>
      </c>
      <c r="B153" s="133" t="str">
        <f t="shared" si="496"/>
        <v/>
      </c>
      <c r="E153" s="138">
        <v>0</v>
      </c>
      <c r="F153" s="156">
        <f t="shared" si="466"/>
        <v>0</v>
      </c>
      <c r="G153" s="138">
        <v>0</v>
      </c>
      <c r="H153" s="156">
        <f t="shared" si="466"/>
        <v>0</v>
      </c>
      <c r="I153" s="138">
        <v>0</v>
      </c>
      <c r="J153" s="156">
        <f t="shared" ref="J153" si="497">I153*$D153</f>
        <v>0</v>
      </c>
      <c r="K153" s="138">
        <v>0</v>
      </c>
      <c r="L153" s="156">
        <f t="shared" ref="L153" si="498">K153*$D153</f>
        <v>0</v>
      </c>
      <c r="M153" s="138">
        <v>0</v>
      </c>
      <c r="N153" s="156">
        <f t="shared" ref="N153" si="499">M153*$D153</f>
        <v>0</v>
      </c>
      <c r="O153" s="138">
        <v>0</v>
      </c>
      <c r="P153" s="156">
        <f t="shared" ref="P153" si="500">O153*$D153</f>
        <v>0</v>
      </c>
      <c r="Q153" s="138">
        <v>0</v>
      </c>
      <c r="R153" s="156">
        <f t="shared" si="471"/>
        <v>0</v>
      </c>
      <c r="S153" s="138">
        <v>0</v>
      </c>
      <c r="T153" s="156">
        <f t="shared" si="472"/>
        <v>0</v>
      </c>
      <c r="U153" s="138">
        <v>0</v>
      </c>
      <c r="V153" s="156">
        <f t="shared" si="473"/>
        <v>0</v>
      </c>
      <c r="W153" s="138">
        <v>0</v>
      </c>
      <c r="X153" s="156">
        <f t="shared" si="474"/>
        <v>0</v>
      </c>
      <c r="Y153" s="138">
        <v>0</v>
      </c>
      <c r="Z153" s="156">
        <f t="shared" si="475"/>
        <v>0</v>
      </c>
      <c r="AB153" s="147">
        <f t="shared" si="463"/>
        <v>0</v>
      </c>
      <c r="AC153" s="148">
        <f t="shared" si="463"/>
        <v>0</v>
      </c>
      <c r="AD153" s="148">
        <f t="shared" si="464"/>
        <v>0</v>
      </c>
    </row>
    <row r="154" spans="1:30" x14ac:dyDescent="0.25">
      <c r="A154" s="283" t="str">
        <f t="shared" ref="A154:B154" si="501">IF(A19=0,"",A19)</f>
        <v/>
      </c>
      <c r="B154" s="133" t="str">
        <f t="shared" si="501"/>
        <v/>
      </c>
      <c r="E154" s="138">
        <v>0</v>
      </c>
      <c r="F154" s="156">
        <f t="shared" si="466"/>
        <v>0</v>
      </c>
      <c r="G154" s="138">
        <v>0</v>
      </c>
      <c r="H154" s="156">
        <f t="shared" si="466"/>
        <v>0</v>
      </c>
      <c r="I154" s="138">
        <v>0</v>
      </c>
      <c r="J154" s="156">
        <f t="shared" ref="J154" si="502">I154*$D154</f>
        <v>0</v>
      </c>
      <c r="K154" s="138">
        <v>0</v>
      </c>
      <c r="L154" s="156">
        <f t="shared" ref="L154" si="503">K154*$D154</f>
        <v>0</v>
      </c>
      <c r="M154" s="138">
        <v>0</v>
      </c>
      <c r="N154" s="156">
        <f t="shared" ref="N154" si="504">M154*$D154</f>
        <v>0</v>
      </c>
      <c r="O154" s="138">
        <v>0</v>
      </c>
      <c r="P154" s="156">
        <f t="shared" ref="P154" si="505">O154*$D154</f>
        <v>0</v>
      </c>
      <c r="Q154" s="138">
        <v>0</v>
      </c>
      <c r="R154" s="156">
        <f t="shared" si="471"/>
        <v>0</v>
      </c>
      <c r="S154" s="138">
        <v>0</v>
      </c>
      <c r="T154" s="156">
        <f t="shared" si="472"/>
        <v>0</v>
      </c>
      <c r="U154" s="138">
        <v>0</v>
      </c>
      <c r="V154" s="156">
        <f t="shared" si="473"/>
        <v>0</v>
      </c>
      <c r="W154" s="138">
        <v>0</v>
      </c>
      <c r="X154" s="156">
        <f t="shared" si="474"/>
        <v>0</v>
      </c>
      <c r="Y154" s="138">
        <v>0</v>
      </c>
      <c r="Z154" s="156">
        <f t="shared" si="475"/>
        <v>0</v>
      </c>
      <c r="AB154" s="147">
        <f t="shared" si="463"/>
        <v>0</v>
      </c>
      <c r="AC154" s="148">
        <f t="shared" si="463"/>
        <v>0</v>
      </c>
      <c r="AD154" s="148">
        <f t="shared" si="464"/>
        <v>0</v>
      </c>
    </row>
    <row r="155" spans="1:30" x14ac:dyDescent="0.25">
      <c r="A155" s="283" t="str">
        <f t="shared" ref="A155:B155" si="506">IF(A20=0,"",A20)</f>
        <v/>
      </c>
      <c r="B155" s="133" t="str">
        <f t="shared" si="506"/>
        <v/>
      </c>
      <c r="E155" s="138">
        <v>0</v>
      </c>
      <c r="F155" s="156">
        <f t="shared" si="466"/>
        <v>0</v>
      </c>
      <c r="G155" s="138">
        <v>0</v>
      </c>
      <c r="H155" s="156">
        <f t="shared" si="466"/>
        <v>0</v>
      </c>
      <c r="I155" s="138">
        <v>0</v>
      </c>
      <c r="J155" s="156">
        <f t="shared" ref="J155" si="507">I155*$D155</f>
        <v>0</v>
      </c>
      <c r="K155" s="138">
        <v>0</v>
      </c>
      <c r="L155" s="156">
        <f t="shared" ref="L155" si="508">K155*$D155</f>
        <v>0</v>
      </c>
      <c r="M155" s="138">
        <v>0</v>
      </c>
      <c r="N155" s="156">
        <f t="shared" ref="N155" si="509">M155*$D155</f>
        <v>0</v>
      </c>
      <c r="O155" s="138">
        <v>0</v>
      </c>
      <c r="P155" s="156">
        <f t="shared" ref="P155" si="510">O155*$D155</f>
        <v>0</v>
      </c>
      <c r="Q155" s="138">
        <v>0</v>
      </c>
      <c r="R155" s="156">
        <f t="shared" si="471"/>
        <v>0</v>
      </c>
      <c r="S155" s="138">
        <v>0</v>
      </c>
      <c r="T155" s="156">
        <f t="shared" si="472"/>
        <v>0</v>
      </c>
      <c r="U155" s="138">
        <v>0</v>
      </c>
      <c r="V155" s="156">
        <f t="shared" si="473"/>
        <v>0</v>
      </c>
      <c r="W155" s="138">
        <v>0</v>
      </c>
      <c r="X155" s="156">
        <f t="shared" si="474"/>
        <v>0</v>
      </c>
      <c r="Y155" s="138">
        <v>0</v>
      </c>
      <c r="Z155" s="156">
        <f t="shared" si="475"/>
        <v>0</v>
      </c>
      <c r="AB155" s="147">
        <f t="shared" si="463"/>
        <v>0</v>
      </c>
      <c r="AC155" s="148">
        <f t="shared" si="463"/>
        <v>0</v>
      </c>
      <c r="AD155" s="148">
        <f t="shared" si="464"/>
        <v>0</v>
      </c>
    </row>
    <row r="156" spans="1:30" x14ac:dyDescent="0.25">
      <c r="A156" s="283" t="str">
        <f t="shared" ref="A156:B156" si="511">IF(A21=0,"",A21)</f>
        <v/>
      </c>
      <c r="B156" s="133" t="str">
        <f t="shared" si="511"/>
        <v/>
      </c>
      <c r="E156" s="138">
        <v>0</v>
      </c>
      <c r="F156" s="156">
        <f t="shared" si="466"/>
        <v>0</v>
      </c>
      <c r="G156" s="138">
        <v>0</v>
      </c>
      <c r="H156" s="156">
        <f t="shared" si="466"/>
        <v>0</v>
      </c>
      <c r="I156" s="138">
        <v>0</v>
      </c>
      <c r="J156" s="156">
        <f t="shared" ref="J156" si="512">I156*$D156</f>
        <v>0</v>
      </c>
      <c r="K156" s="138">
        <v>0</v>
      </c>
      <c r="L156" s="156">
        <f t="shared" ref="L156" si="513">K156*$D156</f>
        <v>0</v>
      </c>
      <c r="M156" s="138">
        <v>0</v>
      </c>
      <c r="N156" s="156">
        <f t="shared" ref="N156" si="514">M156*$D156</f>
        <v>0</v>
      </c>
      <c r="O156" s="138">
        <v>0</v>
      </c>
      <c r="P156" s="156">
        <f t="shared" ref="P156" si="515">O156*$D156</f>
        <v>0</v>
      </c>
      <c r="Q156" s="138">
        <v>0</v>
      </c>
      <c r="R156" s="156">
        <f t="shared" si="471"/>
        <v>0</v>
      </c>
      <c r="S156" s="138">
        <v>0</v>
      </c>
      <c r="T156" s="156">
        <f t="shared" si="472"/>
        <v>0</v>
      </c>
      <c r="U156" s="138">
        <v>0</v>
      </c>
      <c r="V156" s="156">
        <f t="shared" si="473"/>
        <v>0</v>
      </c>
      <c r="W156" s="138">
        <v>0</v>
      </c>
      <c r="X156" s="156">
        <f t="shared" si="474"/>
        <v>0</v>
      </c>
      <c r="Y156" s="138">
        <v>0</v>
      </c>
      <c r="Z156" s="156">
        <f t="shared" si="475"/>
        <v>0</v>
      </c>
      <c r="AB156" s="147">
        <f t="shared" si="463"/>
        <v>0</v>
      </c>
      <c r="AC156" s="148">
        <f t="shared" si="463"/>
        <v>0</v>
      </c>
      <c r="AD156" s="148">
        <f t="shared" si="464"/>
        <v>0</v>
      </c>
    </row>
    <row r="157" spans="1:30" x14ac:dyDescent="0.25">
      <c r="A157" s="283" t="str">
        <f t="shared" ref="A157:B157" si="516">IF(A22=0,"",A22)</f>
        <v/>
      </c>
      <c r="B157" s="133" t="str">
        <f t="shared" si="516"/>
        <v/>
      </c>
      <c r="E157" s="138">
        <v>0</v>
      </c>
      <c r="F157" s="156">
        <f t="shared" si="466"/>
        <v>0</v>
      </c>
      <c r="G157" s="138">
        <v>0</v>
      </c>
      <c r="H157" s="156">
        <f t="shared" si="466"/>
        <v>0</v>
      </c>
      <c r="I157" s="138">
        <v>0</v>
      </c>
      <c r="J157" s="156">
        <f t="shared" ref="J157" si="517">I157*$D157</f>
        <v>0</v>
      </c>
      <c r="K157" s="138">
        <v>0</v>
      </c>
      <c r="L157" s="156">
        <f t="shared" ref="L157" si="518">K157*$D157</f>
        <v>0</v>
      </c>
      <c r="M157" s="138">
        <v>0</v>
      </c>
      <c r="N157" s="156">
        <f t="shared" ref="N157" si="519">M157*$D157</f>
        <v>0</v>
      </c>
      <c r="O157" s="138">
        <v>0</v>
      </c>
      <c r="P157" s="156">
        <f t="shared" ref="P157" si="520">O157*$D157</f>
        <v>0</v>
      </c>
      <c r="Q157" s="138">
        <v>0</v>
      </c>
      <c r="R157" s="156">
        <f t="shared" si="471"/>
        <v>0</v>
      </c>
      <c r="S157" s="138">
        <v>0</v>
      </c>
      <c r="T157" s="156">
        <f t="shared" si="472"/>
        <v>0</v>
      </c>
      <c r="U157" s="138">
        <v>0</v>
      </c>
      <c r="V157" s="156">
        <f t="shared" si="473"/>
        <v>0</v>
      </c>
      <c r="W157" s="138">
        <v>0</v>
      </c>
      <c r="X157" s="156">
        <f t="shared" si="474"/>
        <v>0</v>
      </c>
      <c r="Y157" s="138">
        <v>0</v>
      </c>
      <c r="Z157" s="156">
        <f t="shared" si="475"/>
        <v>0</v>
      </c>
      <c r="AB157" s="147">
        <f t="shared" si="463"/>
        <v>0</v>
      </c>
      <c r="AC157" s="148">
        <f t="shared" si="463"/>
        <v>0</v>
      </c>
      <c r="AD157" s="148">
        <f t="shared" si="464"/>
        <v>0</v>
      </c>
    </row>
    <row r="158" spans="1:30" x14ac:dyDescent="0.25">
      <c r="A158" s="283" t="str">
        <f t="shared" ref="A158:B158" si="521">IF(A23=0,"",A23)</f>
        <v/>
      </c>
      <c r="B158" s="133" t="str">
        <f t="shared" si="521"/>
        <v/>
      </c>
      <c r="E158" s="138">
        <v>0</v>
      </c>
      <c r="F158" s="156">
        <f t="shared" si="466"/>
        <v>0</v>
      </c>
      <c r="G158" s="138">
        <v>0</v>
      </c>
      <c r="H158" s="156">
        <f t="shared" si="466"/>
        <v>0</v>
      </c>
      <c r="I158" s="138">
        <v>0</v>
      </c>
      <c r="J158" s="156">
        <f t="shared" ref="J158" si="522">I158*$D158</f>
        <v>0</v>
      </c>
      <c r="K158" s="138">
        <v>0</v>
      </c>
      <c r="L158" s="156">
        <f t="shared" ref="L158" si="523">K158*$D158</f>
        <v>0</v>
      </c>
      <c r="M158" s="138">
        <v>0</v>
      </c>
      <c r="N158" s="156">
        <f t="shared" ref="N158" si="524">M158*$D158</f>
        <v>0</v>
      </c>
      <c r="O158" s="138">
        <v>0</v>
      </c>
      <c r="P158" s="156">
        <f t="shared" ref="P158" si="525">O158*$D158</f>
        <v>0</v>
      </c>
      <c r="Q158" s="138">
        <v>0</v>
      </c>
      <c r="R158" s="156">
        <f t="shared" si="471"/>
        <v>0</v>
      </c>
      <c r="S158" s="138">
        <v>0</v>
      </c>
      <c r="T158" s="156">
        <f t="shared" si="472"/>
        <v>0</v>
      </c>
      <c r="U158" s="138">
        <v>0</v>
      </c>
      <c r="V158" s="156">
        <f t="shared" si="473"/>
        <v>0</v>
      </c>
      <c r="W158" s="138">
        <v>0</v>
      </c>
      <c r="X158" s="156">
        <f t="shared" si="474"/>
        <v>0</v>
      </c>
      <c r="Y158" s="138">
        <v>0</v>
      </c>
      <c r="Z158" s="156">
        <f t="shared" si="475"/>
        <v>0</v>
      </c>
      <c r="AB158" s="147">
        <f t="shared" si="463"/>
        <v>0</v>
      </c>
      <c r="AC158" s="148">
        <f t="shared" si="463"/>
        <v>0</v>
      </c>
      <c r="AD158" s="148">
        <f t="shared" si="464"/>
        <v>0</v>
      </c>
    </row>
    <row r="159" spans="1:30" ht="15.6" customHeight="1" x14ac:dyDescent="0.25">
      <c r="A159" s="283" t="str">
        <f t="shared" ref="A159:B159" si="526">IF(A24=0,"",A24)</f>
        <v/>
      </c>
      <c r="B159" s="133" t="str">
        <f t="shared" si="526"/>
        <v/>
      </c>
      <c r="E159" s="138">
        <v>0</v>
      </c>
      <c r="F159" s="156">
        <f t="shared" si="466"/>
        <v>0</v>
      </c>
      <c r="G159" s="138">
        <v>0</v>
      </c>
      <c r="H159" s="156">
        <f t="shared" si="466"/>
        <v>0</v>
      </c>
      <c r="I159" s="138">
        <v>0</v>
      </c>
      <c r="J159" s="156">
        <f t="shared" ref="J159" si="527">I159*$D159</f>
        <v>0</v>
      </c>
      <c r="K159" s="138">
        <v>0</v>
      </c>
      <c r="L159" s="156">
        <f t="shared" ref="L159" si="528">K159*$D159</f>
        <v>0</v>
      </c>
      <c r="M159" s="138">
        <v>0</v>
      </c>
      <c r="N159" s="156">
        <f t="shared" ref="N159" si="529">M159*$D159</f>
        <v>0</v>
      </c>
      <c r="O159" s="138">
        <v>0</v>
      </c>
      <c r="P159" s="156">
        <f t="shared" ref="P159" si="530">O159*$D159</f>
        <v>0</v>
      </c>
      <c r="Q159" s="138">
        <v>0</v>
      </c>
      <c r="R159" s="156">
        <f t="shared" si="471"/>
        <v>0</v>
      </c>
      <c r="S159" s="138">
        <v>0</v>
      </c>
      <c r="T159" s="156">
        <f t="shared" si="472"/>
        <v>0</v>
      </c>
      <c r="U159" s="138">
        <v>0</v>
      </c>
      <c r="V159" s="156">
        <f t="shared" si="473"/>
        <v>0</v>
      </c>
      <c r="W159" s="138">
        <v>0</v>
      </c>
      <c r="X159" s="156">
        <f t="shared" si="474"/>
        <v>0</v>
      </c>
      <c r="Y159" s="138">
        <v>0</v>
      </c>
      <c r="Z159" s="156">
        <f t="shared" si="475"/>
        <v>0</v>
      </c>
      <c r="AB159" s="147">
        <f t="shared" si="463"/>
        <v>0</v>
      </c>
      <c r="AC159" s="148">
        <f t="shared" si="463"/>
        <v>0</v>
      </c>
      <c r="AD159" s="148">
        <f t="shared" si="464"/>
        <v>0</v>
      </c>
    </row>
    <row r="160" spans="1:30" ht="15.75" thickBot="1" x14ac:dyDescent="0.3">
      <c r="A160" s="283" t="str">
        <f t="shared" ref="A160:B160" si="531">IF(A25=0,"",A25)</f>
        <v/>
      </c>
      <c r="B160" s="133" t="str">
        <f t="shared" si="531"/>
        <v/>
      </c>
      <c r="E160" s="138">
        <v>0</v>
      </c>
      <c r="F160" s="156">
        <f t="shared" si="466"/>
        <v>0</v>
      </c>
      <c r="G160" s="138">
        <v>0</v>
      </c>
      <c r="H160" s="156">
        <f t="shared" si="466"/>
        <v>0</v>
      </c>
      <c r="I160" s="138">
        <v>0</v>
      </c>
      <c r="J160" s="156">
        <f t="shared" ref="J160" si="532">I160*$D160</f>
        <v>0</v>
      </c>
      <c r="K160" s="138">
        <v>0</v>
      </c>
      <c r="L160" s="156">
        <f t="shared" ref="L160" si="533">K160*$D160</f>
        <v>0</v>
      </c>
      <c r="M160" s="138">
        <v>0</v>
      </c>
      <c r="N160" s="156">
        <f t="shared" ref="N160" si="534">M160*$D160</f>
        <v>0</v>
      </c>
      <c r="O160" s="138">
        <v>0</v>
      </c>
      <c r="P160" s="156">
        <f t="shared" ref="P160" si="535">O160*$D160</f>
        <v>0</v>
      </c>
      <c r="Q160" s="138">
        <v>0</v>
      </c>
      <c r="R160" s="156">
        <f t="shared" si="471"/>
        <v>0</v>
      </c>
      <c r="S160" s="138">
        <v>0</v>
      </c>
      <c r="T160" s="156">
        <f t="shared" si="472"/>
        <v>0</v>
      </c>
      <c r="U160" s="138">
        <v>0</v>
      </c>
      <c r="V160" s="156">
        <f t="shared" si="473"/>
        <v>0</v>
      </c>
      <c r="W160" s="138">
        <v>0</v>
      </c>
      <c r="X160" s="156">
        <f t="shared" si="474"/>
        <v>0</v>
      </c>
      <c r="Y160" s="138">
        <v>0</v>
      </c>
      <c r="Z160" s="156">
        <f t="shared" si="475"/>
        <v>0</v>
      </c>
      <c r="AB160" s="147">
        <f t="shared" si="463"/>
        <v>0</v>
      </c>
      <c r="AC160" s="148">
        <f t="shared" si="463"/>
        <v>0</v>
      </c>
      <c r="AD160" s="148">
        <f t="shared" si="464"/>
        <v>0</v>
      </c>
    </row>
    <row r="161" spans="1:30" hidden="1" x14ac:dyDescent="0.25">
      <c r="A161" s="283" t="str">
        <f t="shared" ref="A161:B161" si="536">IF(A26=0,"",A26)</f>
        <v/>
      </c>
      <c r="B161" s="133" t="str">
        <f t="shared" si="536"/>
        <v/>
      </c>
      <c r="E161" s="138">
        <v>0</v>
      </c>
      <c r="F161" s="156">
        <f t="shared" si="466"/>
        <v>0</v>
      </c>
      <c r="G161" s="138">
        <v>0</v>
      </c>
      <c r="H161" s="156">
        <f t="shared" si="466"/>
        <v>0</v>
      </c>
      <c r="I161" s="138">
        <v>0</v>
      </c>
      <c r="J161" s="156">
        <f t="shared" ref="J161" si="537">I161*$D161</f>
        <v>0</v>
      </c>
      <c r="K161" s="138">
        <v>0</v>
      </c>
      <c r="L161" s="156">
        <f t="shared" ref="L161" si="538">K161*$D161</f>
        <v>0</v>
      </c>
      <c r="M161" s="138">
        <v>0</v>
      </c>
      <c r="N161" s="156">
        <f t="shared" ref="N161" si="539">M161*$D161</f>
        <v>0</v>
      </c>
      <c r="O161" s="138">
        <v>0</v>
      </c>
      <c r="P161" s="156">
        <f t="shared" ref="P161" si="540">O161*$D161</f>
        <v>0</v>
      </c>
      <c r="Q161" s="138">
        <v>0</v>
      </c>
      <c r="R161" s="156">
        <f t="shared" si="471"/>
        <v>0</v>
      </c>
      <c r="S161" s="138">
        <v>0</v>
      </c>
      <c r="T161" s="156">
        <f t="shared" si="472"/>
        <v>0</v>
      </c>
      <c r="U161" s="138">
        <v>0</v>
      </c>
      <c r="V161" s="156">
        <f t="shared" si="473"/>
        <v>0</v>
      </c>
      <c r="W161" s="138">
        <v>0</v>
      </c>
      <c r="X161" s="156">
        <f t="shared" si="474"/>
        <v>0</v>
      </c>
      <c r="Y161" s="138">
        <v>0</v>
      </c>
      <c r="Z161" s="156">
        <f t="shared" si="475"/>
        <v>0</v>
      </c>
      <c r="AB161" s="147">
        <f t="shared" si="463"/>
        <v>0</v>
      </c>
      <c r="AC161" s="148">
        <f t="shared" si="463"/>
        <v>0</v>
      </c>
      <c r="AD161" s="148">
        <f t="shared" si="464"/>
        <v>0</v>
      </c>
    </row>
    <row r="162" spans="1:30" hidden="1" x14ac:dyDescent="0.25">
      <c r="A162" s="283" t="str">
        <f t="shared" ref="A162:B162" si="541">IF(A27=0,"",A27)</f>
        <v/>
      </c>
      <c r="B162" s="133" t="str">
        <f t="shared" si="541"/>
        <v/>
      </c>
      <c r="E162" s="138">
        <v>0</v>
      </c>
      <c r="F162" s="156">
        <f t="shared" si="466"/>
        <v>0</v>
      </c>
      <c r="G162" s="138">
        <v>0</v>
      </c>
      <c r="H162" s="156">
        <f t="shared" si="466"/>
        <v>0</v>
      </c>
      <c r="I162" s="138">
        <v>0</v>
      </c>
      <c r="J162" s="156">
        <f t="shared" ref="J162" si="542">I162*$D162</f>
        <v>0</v>
      </c>
      <c r="K162" s="138">
        <v>0</v>
      </c>
      <c r="L162" s="156">
        <f t="shared" ref="L162" si="543">K162*$D162</f>
        <v>0</v>
      </c>
      <c r="M162" s="138">
        <v>0</v>
      </c>
      <c r="N162" s="156">
        <f t="shared" ref="N162" si="544">M162*$D162</f>
        <v>0</v>
      </c>
      <c r="O162" s="138">
        <v>0</v>
      </c>
      <c r="P162" s="156">
        <f t="shared" ref="P162" si="545">O162*$D162</f>
        <v>0</v>
      </c>
      <c r="Q162" s="138">
        <v>0</v>
      </c>
      <c r="R162" s="156">
        <f t="shared" si="471"/>
        <v>0</v>
      </c>
      <c r="S162" s="138">
        <v>0</v>
      </c>
      <c r="T162" s="156">
        <f t="shared" si="472"/>
        <v>0</v>
      </c>
      <c r="U162" s="138">
        <v>0</v>
      </c>
      <c r="V162" s="156">
        <f t="shared" si="473"/>
        <v>0</v>
      </c>
      <c r="W162" s="138">
        <v>0</v>
      </c>
      <c r="X162" s="156">
        <f t="shared" si="474"/>
        <v>0</v>
      </c>
      <c r="Y162" s="138">
        <v>0</v>
      </c>
      <c r="Z162" s="156">
        <f t="shared" si="475"/>
        <v>0</v>
      </c>
      <c r="AB162" s="147">
        <f t="shared" si="463"/>
        <v>0</v>
      </c>
      <c r="AC162" s="148">
        <f t="shared" si="463"/>
        <v>0</v>
      </c>
      <c r="AD162" s="148">
        <f t="shared" si="464"/>
        <v>0</v>
      </c>
    </row>
    <row r="163" spans="1:30" hidden="1" x14ac:dyDescent="0.25">
      <c r="A163" s="283" t="str">
        <f t="shared" ref="A163:B163" si="546">IF(A28=0,"",A28)</f>
        <v/>
      </c>
      <c r="B163" s="133" t="str">
        <f t="shared" si="546"/>
        <v/>
      </c>
      <c r="E163" s="138">
        <v>0</v>
      </c>
      <c r="F163" s="156">
        <f t="shared" si="466"/>
        <v>0</v>
      </c>
      <c r="G163" s="138">
        <v>0</v>
      </c>
      <c r="H163" s="156">
        <f t="shared" si="466"/>
        <v>0</v>
      </c>
      <c r="I163" s="138">
        <v>0</v>
      </c>
      <c r="J163" s="156">
        <f t="shared" ref="J163" si="547">I163*$D163</f>
        <v>0</v>
      </c>
      <c r="K163" s="138">
        <v>0</v>
      </c>
      <c r="L163" s="156">
        <f t="shared" ref="L163" si="548">K163*$D163</f>
        <v>0</v>
      </c>
      <c r="M163" s="138">
        <v>0</v>
      </c>
      <c r="N163" s="156">
        <f t="shared" ref="N163" si="549">M163*$D163</f>
        <v>0</v>
      </c>
      <c r="O163" s="138">
        <v>0</v>
      </c>
      <c r="P163" s="156">
        <f t="shared" ref="P163" si="550">O163*$D163</f>
        <v>0</v>
      </c>
      <c r="Q163" s="138">
        <v>0</v>
      </c>
      <c r="R163" s="156">
        <f t="shared" si="471"/>
        <v>0</v>
      </c>
      <c r="S163" s="138">
        <v>0</v>
      </c>
      <c r="T163" s="156">
        <f t="shared" si="472"/>
        <v>0</v>
      </c>
      <c r="U163" s="138">
        <v>0</v>
      </c>
      <c r="V163" s="156">
        <f t="shared" si="473"/>
        <v>0</v>
      </c>
      <c r="W163" s="138">
        <v>0</v>
      </c>
      <c r="X163" s="156">
        <f t="shared" si="474"/>
        <v>0</v>
      </c>
      <c r="Y163" s="138">
        <v>0</v>
      </c>
      <c r="Z163" s="156">
        <f t="shared" si="475"/>
        <v>0</v>
      </c>
      <c r="AB163" s="147">
        <f t="shared" si="463"/>
        <v>0</v>
      </c>
      <c r="AC163" s="148">
        <f t="shared" si="463"/>
        <v>0</v>
      </c>
      <c r="AD163" s="148">
        <f t="shared" si="464"/>
        <v>0</v>
      </c>
    </row>
    <row r="164" spans="1:30" hidden="1" x14ac:dyDescent="0.25">
      <c r="A164" s="283" t="str">
        <f t="shared" ref="A164:B164" si="551">IF(A29=0,"",A29)</f>
        <v/>
      </c>
      <c r="B164" s="133" t="str">
        <f t="shared" si="551"/>
        <v/>
      </c>
      <c r="E164" s="138">
        <v>0</v>
      </c>
      <c r="F164" s="156">
        <f t="shared" si="466"/>
        <v>0</v>
      </c>
      <c r="G164" s="138">
        <v>0</v>
      </c>
      <c r="H164" s="156">
        <f t="shared" si="466"/>
        <v>0</v>
      </c>
      <c r="I164" s="138">
        <v>0</v>
      </c>
      <c r="J164" s="156">
        <f t="shared" ref="J164" si="552">I164*$D164</f>
        <v>0</v>
      </c>
      <c r="K164" s="138">
        <v>0</v>
      </c>
      <c r="L164" s="156">
        <f t="shared" ref="L164" si="553">K164*$D164</f>
        <v>0</v>
      </c>
      <c r="M164" s="138">
        <v>0</v>
      </c>
      <c r="N164" s="156">
        <f t="shared" ref="N164" si="554">M164*$D164</f>
        <v>0</v>
      </c>
      <c r="O164" s="138">
        <v>0</v>
      </c>
      <c r="P164" s="156">
        <f t="shared" ref="P164" si="555">O164*$D164</f>
        <v>0</v>
      </c>
      <c r="Q164" s="138">
        <v>0</v>
      </c>
      <c r="R164" s="156">
        <f t="shared" si="471"/>
        <v>0</v>
      </c>
      <c r="S164" s="138">
        <v>0</v>
      </c>
      <c r="T164" s="156">
        <f t="shared" si="472"/>
        <v>0</v>
      </c>
      <c r="U164" s="138">
        <v>0</v>
      </c>
      <c r="V164" s="156">
        <f t="shared" si="473"/>
        <v>0</v>
      </c>
      <c r="W164" s="138">
        <v>0</v>
      </c>
      <c r="X164" s="156">
        <f t="shared" si="474"/>
        <v>0</v>
      </c>
      <c r="Y164" s="138">
        <v>0</v>
      </c>
      <c r="Z164" s="156">
        <f t="shared" si="475"/>
        <v>0</v>
      </c>
      <c r="AB164" s="147">
        <f t="shared" si="463"/>
        <v>0</v>
      </c>
      <c r="AC164" s="148">
        <f t="shared" si="463"/>
        <v>0</v>
      </c>
      <c r="AD164" s="148">
        <f t="shared" si="464"/>
        <v>0</v>
      </c>
    </row>
    <row r="165" spans="1:30" hidden="1" x14ac:dyDescent="0.25">
      <c r="A165" s="283" t="str">
        <f t="shared" ref="A165:B165" si="556">IF(A30=0,"",A30)</f>
        <v/>
      </c>
      <c r="B165" s="133" t="str">
        <f t="shared" si="556"/>
        <v/>
      </c>
      <c r="E165" s="138">
        <v>0</v>
      </c>
      <c r="F165" s="156">
        <f t="shared" si="466"/>
        <v>0</v>
      </c>
      <c r="G165" s="138">
        <v>0</v>
      </c>
      <c r="H165" s="156">
        <f t="shared" si="466"/>
        <v>0</v>
      </c>
      <c r="I165" s="138">
        <v>0</v>
      </c>
      <c r="J165" s="156">
        <f t="shared" ref="J165" si="557">I165*$D165</f>
        <v>0</v>
      </c>
      <c r="K165" s="138">
        <v>0</v>
      </c>
      <c r="L165" s="156">
        <f t="shared" ref="L165" si="558">K165*$D165</f>
        <v>0</v>
      </c>
      <c r="M165" s="138">
        <v>0</v>
      </c>
      <c r="N165" s="156">
        <f t="shared" ref="N165" si="559">M165*$D165</f>
        <v>0</v>
      </c>
      <c r="O165" s="138">
        <v>0</v>
      </c>
      <c r="P165" s="156">
        <f t="shared" ref="P165" si="560">O165*$D165</f>
        <v>0</v>
      </c>
      <c r="Q165" s="138">
        <v>0</v>
      </c>
      <c r="R165" s="156">
        <f t="shared" si="471"/>
        <v>0</v>
      </c>
      <c r="S165" s="138">
        <v>0</v>
      </c>
      <c r="T165" s="156">
        <f t="shared" si="472"/>
        <v>0</v>
      </c>
      <c r="U165" s="138">
        <v>0</v>
      </c>
      <c r="V165" s="156">
        <f t="shared" si="473"/>
        <v>0</v>
      </c>
      <c r="W165" s="138">
        <v>0</v>
      </c>
      <c r="X165" s="156">
        <f t="shared" si="474"/>
        <v>0</v>
      </c>
      <c r="Y165" s="138">
        <v>0</v>
      </c>
      <c r="Z165" s="156">
        <f t="shared" si="475"/>
        <v>0</v>
      </c>
      <c r="AB165" s="147">
        <f t="shared" si="463"/>
        <v>0</v>
      </c>
      <c r="AC165" s="148">
        <f t="shared" si="463"/>
        <v>0</v>
      </c>
      <c r="AD165" s="148">
        <f t="shared" si="464"/>
        <v>0</v>
      </c>
    </row>
    <row r="166" spans="1:30" hidden="1" x14ac:dyDescent="0.25">
      <c r="A166" s="283" t="str">
        <f t="shared" ref="A166:B166" si="561">IF(A31=0,"",A31)</f>
        <v/>
      </c>
      <c r="B166" s="133" t="str">
        <f t="shared" si="561"/>
        <v/>
      </c>
      <c r="E166" s="138">
        <v>0</v>
      </c>
      <c r="F166" s="156">
        <f t="shared" si="466"/>
        <v>0</v>
      </c>
      <c r="G166" s="138">
        <v>0</v>
      </c>
      <c r="H166" s="156">
        <f t="shared" si="466"/>
        <v>0</v>
      </c>
      <c r="I166" s="138">
        <v>0</v>
      </c>
      <c r="J166" s="156">
        <f t="shared" ref="J166" si="562">I166*$D166</f>
        <v>0</v>
      </c>
      <c r="K166" s="138">
        <v>0</v>
      </c>
      <c r="L166" s="156">
        <f t="shared" ref="L166" si="563">K166*$D166</f>
        <v>0</v>
      </c>
      <c r="M166" s="138">
        <v>0</v>
      </c>
      <c r="N166" s="156">
        <f t="shared" ref="N166" si="564">M166*$D166</f>
        <v>0</v>
      </c>
      <c r="O166" s="138">
        <v>0</v>
      </c>
      <c r="P166" s="156">
        <f t="shared" ref="P166" si="565">O166*$D166</f>
        <v>0</v>
      </c>
      <c r="Q166" s="138">
        <v>0</v>
      </c>
      <c r="R166" s="156">
        <f t="shared" si="471"/>
        <v>0</v>
      </c>
      <c r="S166" s="138">
        <v>0</v>
      </c>
      <c r="T166" s="156">
        <f t="shared" si="472"/>
        <v>0</v>
      </c>
      <c r="U166" s="138">
        <v>0</v>
      </c>
      <c r="V166" s="156">
        <f t="shared" si="473"/>
        <v>0</v>
      </c>
      <c r="W166" s="138">
        <v>0</v>
      </c>
      <c r="X166" s="156">
        <f t="shared" si="474"/>
        <v>0</v>
      </c>
      <c r="Y166" s="138">
        <v>0</v>
      </c>
      <c r="Z166" s="156">
        <f t="shared" si="475"/>
        <v>0</v>
      </c>
      <c r="AB166" s="147">
        <f t="shared" si="463"/>
        <v>0</v>
      </c>
      <c r="AC166" s="148">
        <f t="shared" si="463"/>
        <v>0</v>
      </c>
      <c r="AD166" s="148">
        <f t="shared" si="464"/>
        <v>0</v>
      </c>
    </row>
    <row r="167" spans="1:30" hidden="1" x14ac:dyDescent="0.25">
      <c r="A167" s="283" t="str">
        <f t="shared" ref="A167:B167" si="566">IF(A32=0,"",A32)</f>
        <v/>
      </c>
      <c r="B167" s="133" t="str">
        <f t="shared" si="566"/>
        <v/>
      </c>
      <c r="E167" s="138">
        <v>0</v>
      </c>
      <c r="F167" s="156">
        <f t="shared" si="466"/>
        <v>0</v>
      </c>
      <c r="G167" s="138">
        <v>0</v>
      </c>
      <c r="H167" s="156">
        <f t="shared" si="466"/>
        <v>0</v>
      </c>
      <c r="I167" s="138">
        <v>0</v>
      </c>
      <c r="J167" s="156">
        <f t="shared" ref="J167" si="567">I167*$D167</f>
        <v>0</v>
      </c>
      <c r="K167" s="138">
        <v>0</v>
      </c>
      <c r="L167" s="156">
        <f t="shared" ref="L167" si="568">K167*$D167</f>
        <v>0</v>
      </c>
      <c r="M167" s="138">
        <v>0</v>
      </c>
      <c r="N167" s="156">
        <f t="shared" ref="N167" si="569">M167*$D167</f>
        <v>0</v>
      </c>
      <c r="O167" s="138">
        <v>0</v>
      </c>
      <c r="P167" s="156">
        <f t="shared" ref="P167" si="570">O167*$D167</f>
        <v>0</v>
      </c>
      <c r="Q167" s="138">
        <v>0</v>
      </c>
      <c r="R167" s="156">
        <f t="shared" si="471"/>
        <v>0</v>
      </c>
      <c r="S167" s="138">
        <v>0</v>
      </c>
      <c r="T167" s="156">
        <f t="shared" si="472"/>
        <v>0</v>
      </c>
      <c r="U167" s="138">
        <v>0</v>
      </c>
      <c r="V167" s="156">
        <f t="shared" si="473"/>
        <v>0</v>
      </c>
      <c r="W167" s="138">
        <v>0</v>
      </c>
      <c r="X167" s="156">
        <f t="shared" si="474"/>
        <v>0</v>
      </c>
      <c r="Y167" s="138">
        <v>0</v>
      </c>
      <c r="Z167" s="156">
        <f t="shared" si="475"/>
        <v>0</v>
      </c>
      <c r="AB167" s="147">
        <f t="shared" si="463"/>
        <v>0</v>
      </c>
      <c r="AC167" s="148">
        <f t="shared" si="463"/>
        <v>0</v>
      </c>
      <c r="AD167" s="148">
        <f t="shared" si="464"/>
        <v>0</v>
      </c>
    </row>
    <row r="168" spans="1:30" hidden="1" x14ac:dyDescent="0.25">
      <c r="A168" s="283" t="str">
        <f t="shared" ref="A168:B168" si="571">IF(A33=0,"",A33)</f>
        <v/>
      </c>
      <c r="B168" s="133" t="str">
        <f t="shared" si="571"/>
        <v/>
      </c>
      <c r="E168" s="138">
        <v>0</v>
      </c>
      <c r="F168" s="156">
        <f t="shared" si="466"/>
        <v>0</v>
      </c>
      <c r="G168" s="138">
        <v>0</v>
      </c>
      <c r="H168" s="156">
        <f t="shared" si="466"/>
        <v>0</v>
      </c>
      <c r="I168" s="138">
        <v>0</v>
      </c>
      <c r="J168" s="156">
        <f t="shared" ref="J168" si="572">I168*$D168</f>
        <v>0</v>
      </c>
      <c r="K168" s="138">
        <v>0</v>
      </c>
      <c r="L168" s="156">
        <f t="shared" ref="L168" si="573">K168*$D168</f>
        <v>0</v>
      </c>
      <c r="M168" s="138">
        <v>0</v>
      </c>
      <c r="N168" s="156">
        <f t="shared" ref="N168" si="574">M168*$D168</f>
        <v>0</v>
      </c>
      <c r="O168" s="138">
        <v>0</v>
      </c>
      <c r="P168" s="156">
        <f t="shared" ref="P168" si="575">O168*$D168</f>
        <v>0</v>
      </c>
      <c r="Q168" s="138">
        <v>0</v>
      </c>
      <c r="R168" s="156">
        <f t="shared" si="471"/>
        <v>0</v>
      </c>
      <c r="S168" s="138">
        <v>0</v>
      </c>
      <c r="T168" s="156">
        <f t="shared" si="472"/>
        <v>0</v>
      </c>
      <c r="U168" s="138">
        <v>0</v>
      </c>
      <c r="V168" s="156">
        <f t="shared" si="473"/>
        <v>0</v>
      </c>
      <c r="W168" s="138">
        <v>0</v>
      </c>
      <c r="X168" s="156">
        <f t="shared" si="474"/>
        <v>0</v>
      </c>
      <c r="Y168" s="138">
        <v>0</v>
      </c>
      <c r="Z168" s="156">
        <f t="shared" si="475"/>
        <v>0</v>
      </c>
      <c r="AB168" s="147">
        <f t="shared" si="463"/>
        <v>0</v>
      </c>
      <c r="AC168" s="148">
        <f t="shared" si="463"/>
        <v>0</v>
      </c>
      <c r="AD168" s="148">
        <f t="shared" si="464"/>
        <v>0</v>
      </c>
    </row>
    <row r="169" spans="1:30" hidden="1" x14ac:dyDescent="0.25">
      <c r="A169" s="283" t="str">
        <f t="shared" ref="A169:B169" si="576">IF(A34=0,"",A34)</f>
        <v/>
      </c>
      <c r="B169" s="133" t="str">
        <f t="shared" si="576"/>
        <v/>
      </c>
      <c r="E169" s="138">
        <v>0</v>
      </c>
      <c r="F169" s="156">
        <f t="shared" si="466"/>
        <v>0</v>
      </c>
      <c r="G169" s="138">
        <v>0</v>
      </c>
      <c r="H169" s="156">
        <f t="shared" si="466"/>
        <v>0</v>
      </c>
      <c r="I169" s="138">
        <v>0</v>
      </c>
      <c r="J169" s="156">
        <f t="shared" ref="J169" si="577">I169*$D169</f>
        <v>0</v>
      </c>
      <c r="K169" s="138">
        <v>0</v>
      </c>
      <c r="L169" s="156">
        <f t="shared" ref="L169" si="578">K169*$D169</f>
        <v>0</v>
      </c>
      <c r="M169" s="138">
        <v>0</v>
      </c>
      <c r="N169" s="156">
        <f t="shared" ref="N169" si="579">M169*$D169</f>
        <v>0</v>
      </c>
      <c r="O169" s="138">
        <v>0</v>
      </c>
      <c r="P169" s="156">
        <f t="shared" ref="P169" si="580">O169*$D169</f>
        <v>0</v>
      </c>
      <c r="Q169" s="138">
        <v>0</v>
      </c>
      <c r="R169" s="156">
        <f t="shared" si="471"/>
        <v>0</v>
      </c>
      <c r="S169" s="138">
        <v>0</v>
      </c>
      <c r="T169" s="156">
        <f t="shared" si="472"/>
        <v>0</v>
      </c>
      <c r="U169" s="138">
        <v>0</v>
      </c>
      <c r="V169" s="156">
        <f t="shared" si="473"/>
        <v>0</v>
      </c>
      <c r="W169" s="138">
        <v>0</v>
      </c>
      <c r="X169" s="156">
        <f t="shared" si="474"/>
        <v>0</v>
      </c>
      <c r="Y169" s="138">
        <v>0</v>
      </c>
      <c r="Z169" s="156">
        <f t="shared" si="475"/>
        <v>0</v>
      </c>
      <c r="AB169" s="147">
        <f t="shared" si="463"/>
        <v>0</v>
      </c>
      <c r="AC169" s="148">
        <f t="shared" si="463"/>
        <v>0</v>
      </c>
      <c r="AD169" s="148">
        <f t="shared" si="464"/>
        <v>0</v>
      </c>
    </row>
    <row r="170" spans="1:30" hidden="1" x14ac:dyDescent="0.25">
      <c r="A170" s="283" t="str">
        <f t="shared" ref="A170:B170" si="581">IF(A35=0,"",A35)</f>
        <v/>
      </c>
      <c r="B170" s="133" t="str">
        <f t="shared" si="581"/>
        <v/>
      </c>
      <c r="E170" s="138">
        <v>0</v>
      </c>
      <c r="F170" s="156">
        <f t="shared" si="466"/>
        <v>0</v>
      </c>
      <c r="G170" s="138">
        <v>0</v>
      </c>
      <c r="H170" s="156">
        <f t="shared" si="466"/>
        <v>0</v>
      </c>
      <c r="I170" s="138">
        <v>0</v>
      </c>
      <c r="J170" s="156">
        <f t="shared" ref="J170" si="582">I170*$D170</f>
        <v>0</v>
      </c>
      <c r="K170" s="138">
        <v>0</v>
      </c>
      <c r="L170" s="156">
        <f t="shared" ref="L170" si="583">K170*$D170</f>
        <v>0</v>
      </c>
      <c r="M170" s="138">
        <v>0</v>
      </c>
      <c r="N170" s="156">
        <f t="shared" ref="N170" si="584">M170*$D170</f>
        <v>0</v>
      </c>
      <c r="O170" s="138">
        <v>0</v>
      </c>
      <c r="P170" s="156">
        <f t="shared" ref="P170" si="585">O170*$D170</f>
        <v>0</v>
      </c>
      <c r="Q170" s="138">
        <v>0</v>
      </c>
      <c r="R170" s="156">
        <f t="shared" si="471"/>
        <v>0</v>
      </c>
      <c r="S170" s="138">
        <v>0</v>
      </c>
      <c r="T170" s="156">
        <f t="shared" si="472"/>
        <v>0</v>
      </c>
      <c r="U170" s="138">
        <v>0</v>
      </c>
      <c r="V170" s="156">
        <f t="shared" si="473"/>
        <v>0</v>
      </c>
      <c r="W170" s="138">
        <v>0</v>
      </c>
      <c r="X170" s="156">
        <f t="shared" si="474"/>
        <v>0</v>
      </c>
      <c r="Y170" s="138">
        <v>0</v>
      </c>
      <c r="Z170" s="156">
        <f t="shared" si="475"/>
        <v>0</v>
      </c>
      <c r="AB170" s="147">
        <f t="shared" si="463"/>
        <v>0</v>
      </c>
      <c r="AC170" s="148">
        <f t="shared" si="463"/>
        <v>0</v>
      </c>
      <c r="AD170" s="148">
        <f t="shared" si="464"/>
        <v>0</v>
      </c>
    </row>
    <row r="171" spans="1:30" hidden="1" x14ac:dyDescent="0.25">
      <c r="A171" s="283" t="str">
        <f t="shared" ref="A171:B171" si="586">IF(A36=0,"",A36)</f>
        <v/>
      </c>
      <c r="B171" s="133" t="str">
        <f t="shared" si="586"/>
        <v/>
      </c>
      <c r="E171" s="138">
        <v>0</v>
      </c>
      <c r="F171" s="156">
        <f t="shared" si="466"/>
        <v>0</v>
      </c>
      <c r="G171" s="138">
        <v>0</v>
      </c>
      <c r="H171" s="156">
        <f t="shared" si="466"/>
        <v>0</v>
      </c>
      <c r="I171" s="138">
        <v>0</v>
      </c>
      <c r="J171" s="156">
        <f t="shared" ref="J171" si="587">I171*$D171</f>
        <v>0</v>
      </c>
      <c r="K171" s="138">
        <v>0</v>
      </c>
      <c r="L171" s="156">
        <f t="shared" ref="L171" si="588">K171*$D171</f>
        <v>0</v>
      </c>
      <c r="M171" s="138">
        <v>0</v>
      </c>
      <c r="N171" s="156">
        <f t="shared" ref="N171" si="589">M171*$D171</f>
        <v>0</v>
      </c>
      <c r="O171" s="138">
        <v>0</v>
      </c>
      <c r="P171" s="156">
        <f t="shared" ref="P171" si="590">O171*$D171</f>
        <v>0</v>
      </c>
      <c r="Q171" s="138">
        <v>0</v>
      </c>
      <c r="R171" s="156">
        <f t="shared" si="471"/>
        <v>0</v>
      </c>
      <c r="S171" s="138">
        <v>0</v>
      </c>
      <c r="T171" s="156">
        <f t="shared" si="472"/>
        <v>0</v>
      </c>
      <c r="U171" s="138">
        <v>0</v>
      </c>
      <c r="V171" s="156">
        <f t="shared" si="473"/>
        <v>0</v>
      </c>
      <c r="W171" s="138">
        <v>0</v>
      </c>
      <c r="X171" s="156">
        <f t="shared" si="474"/>
        <v>0</v>
      </c>
      <c r="Y171" s="138">
        <v>0</v>
      </c>
      <c r="Z171" s="156">
        <f t="shared" si="475"/>
        <v>0</v>
      </c>
      <c r="AB171" s="147">
        <f t="shared" si="463"/>
        <v>0</v>
      </c>
      <c r="AC171" s="148">
        <f t="shared" si="463"/>
        <v>0</v>
      </c>
      <c r="AD171" s="148">
        <f t="shared" si="464"/>
        <v>0</v>
      </c>
    </row>
    <row r="172" spans="1:30" hidden="1" x14ac:dyDescent="0.25">
      <c r="A172" s="283" t="str">
        <f t="shared" ref="A172:B172" si="591">IF(A37=0,"",A37)</f>
        <v/>
      </c>
      <c r="B172" s="133" t="str">
        <f t="shared" si="591"/>
        <v/>
      </c>
      <c r="E172" s="138">
        <v>0</v>
      </c>
      <c r="F172" s="156">
        <f t="shared" si="466"/>
        <v>0</v>
      </c>
      <c r="G172" s="138">
        <v>0</v>
      </c>
      <c r="H172" s="156">
        <f t="shared" si="466"/>
        <v>0</v>
      </c>
      <c r="I172" s="138">
        <v>0</v>
      </c>
      <c r="J172" s="156">
        <f t="shared" ref="J172" si="592">I172*$D172</f>
        <v>0</v>
      </c>
      <c r="K172" s="138">
        <v>0</v>
      </c>
      <c r="L172" s="156">
        <f t="shared" ref="L172" si="593">K172*$D172</f>
        <v>0</v>
      </c>
      <c r="M172" s="138">
        <v>0</v>
      </c>
      <c r="N172" s="156">
        <f t="shared" ref="N172" si="594">M172*$D172</f>
        <v>0</v>
      </c>
      <c r="O172" s="138">
        <v>0</v>
      </c>
      <c r="P172" s="156">
        <f t="shared" ref="P172" si="595">O172*$D172</f>
        <v>0</v>
      </c>
      <c r="Q172" s="138">
        <v>0</v>
      </c>
      <c r="R172" s="156">
        <f t="shared" si="471"/>
        <v>0</v>
      </c>
      <c r="S172" s="138">
        <v>0</v>
      </c>
      <c r="T172" s="156">
        <f t="shared" si="472"/>
        <v>0</v>
      </c>
      <c r="U172" s="138">
        <v>0</v>
      </c>
      <c r="V172" s="156">
        <f t="shared" si="473"/>
        <v>0</v>
      </c>
      <c r="W172" s="138">
        <v>0</v>
      </c>
      <c r="X172" s="156">
        <f t="shared" si="474"/>
        <v>0</v>
      </c>
      <c r="Y172" s="138">
        <v>0</v>
      </c>
      <c r="Z172" s="156">
        <f t="shared" si="475"/>
        <v>0</v>
      </c>
      <c r="AB172" s="147">
        <f t="shared" si="463"/>
        <v>0</v>
      </c>
      <c r="AC172" s="148">
        <f t="shared" si="463"/>
        <v>0</v>
      </c>
      <c r="AD172" s="148">
        <f t="shared" si="464"/>
        <v>0</v>
      </c>
    </row>
    <row r="173" spans="1:30" hidden="1" x14ac:dyDescent="0.25">
      <c r="A173" s="283" t="str">
        <f t="shared" ref="A173:B173" si="596">IF(A38=0,"",A38)</f>
        <v/>
      </c>
      <c r="B173" s="133" t="str">
        <f t="shared" si="596"/>
        <v/>
      </c>
      <c r="E173" s="138">
        <v>0</v>
      </c>
      <c r="F173" s="156">
        <f t="shared" si="466"/>
        <v>0</v>
      </c>
      <c r="G173" s="138">
        <v>0</v>
      </c>
      <c r="H173" s="156">
        <f t="shared" si="466"/>
        <v>0</v>
      </c>
      <c r="I173" s="138">
        <v>0</v>
      </c>
      <c r="J173" s="156">
        <f t="shared" ref="J173" si="597">I173*$D173</f>
        <v>0</v>
      </c>
      <c r="K173" s="138">
        <v>0</v>
      </c>
      <c r="L173" s="156">
        <f t="shared" ref="L173" si="598">K173*$D173</f>
        <v>0</v>
      </c>
      <c r="M173" s="138">
        <v>0</v>
      </c>
      <c r="N173" s="156">
        <f t="shared" ref="N173" si="599">M173*$D173</f>
        <v>0</v>
      </c>
      <c r="O173" s="138">
        <v>0</v>
      </c>
      <c r="P173" s="156">
        <f t="shared" ref="P173" si="600">O173*$D173</f>
        <v>0</v>
      </c>
      <c r="Q173" s="138">
        <v>0</v>
      </c>
      <c r="R173" s="156">
        <f t="shared" si="471"/>
        <v>0</v>
      </c>
      <c r="S173" s="138">
        <v>0</v>
      </c>
      <c r="T173" s="156">
        <f t="shared" si="472"/>
        <v>0</v>
      </c>
      <c r="U173" s="138">
        <v>0</v>
      </c>
      <c r="V173" s="156">
        <f t="shared" si="473"/>
        <v>0</v>
      </c>
      <c r="W173" s="138">
        <v>0</v>
      </c>
      <c r="X173" s="156">
        <f t="shared" si="474"/>
        <v>0</v>
      </c>
      <c r="Y173" s="138">
        <v>0</v>
      </c>
      <c r="Z173" s="156">
        <f t="shared" si="475"/>
        <v>0</v>
      </c>
      <c r="AB173" s="147">
        <f t="shared" si="463"/>
        <v>0</v>
      </c>
      <c r="AC173" s="148">
        <f t="shared" si="463"/>
        <v>0</v>
      </c>
      <c r="AD173" s="148">
        <f t="shared" si="464"/>
        <v>0</v>
      </c>
    </row>
    <row r="174" spans="1:30" ht="15.75" hidden="1" thickBot="1" x14ac:dyDescent="0.3">
      <c r="A174" s="283"/>
      <c r="F174" s="149"/>
      <c r="H174" s="149"/>
      <c r="J174" s="149"/>
      <c r="L174" s="149"/>
      <c r="N174" s="149"/>
      <c r="P174" s="149"/>
      <c r="R174" s="149"/>
      <c r="T174" s="149"/>
      <c r="V174" s="149"/>
      <c r="X174" s="149"/>
      <c r="Z174" s="149"/>
    </row>
    <row r="175" spans="1:30" s="149" customFormat="1" ht="16.5" thickBot="1" x14ac:dyDescent="0.3">
      <c r="A175" s="500" t="s">
        <v>171</v>
      </c>
      <c r="B175" s="501"/>
      <c r="C175" s="502"/>
      <c r="D175" s="153">
        <f>SUM(D147:D173)</f>
        <v>0</v>
      </c>
      <c r="E175" s="154"/>
      <c r="F175" s="153">
        <f>SUM(F147:F173)</f>
        <v>0</v>
      </c>
      <c r="G175" s="155"/>
      <c r="H175" s="153">
        <f>SUM(H147:H173)</f>
        <v>0</v>
      </c>
      <c r="I175" s="155"/>
      <c r="J175" s="153">
        <f>SUM(J147:J173)</f>
        <v>0</v>
      </c>
      <c r="K175" s="155"/>
      <c r="L175" s="153">
        <f>SUM(L147:L173)</f>
        <v>0</v>
      </c>
      <c r="M175" s="155"/>
      <c r="N175" s="153">
        <f>SUM(N147:N173)</f>
        <v>0</v>
      </c>
      <c r="O175" s="155"/>
      <c r="P175" s="153">
        <f>SUM(P147:P173)</f>
        <v>0</v>
      </c>
      <c r="Q175" s="155"/>
      <c r="R175" s="153">
        <f>SUM(R147:R173)</f>
        <v>0</v>
      </c>
      <c r="S175" s="155"/>
      <c r="T175" s="153">
        <f>SUM(T147:T173)</f>
        <v>0</v>
      </c>
      <c r="U175" s="155"/>
      <c r="V175" s="153">
        <f>SUM(V147:V173)</f>
        <v>0</v>
      </c>
      <c r="W175" s="155"/>
      <c r="X175" s="153">
        <f>SUM(X147:X173)</f>
        <v>0</v>
      </c>
      <c r="Y175" s="155"/>
      <c r="Z175" s="153">
        <f>SUM(Z147:Z173)</f>
        <v>0</v>
      </c>
      <c r="AC175" s="148">
        <f>F175+H175+J175+L175+N175+P175+R175+T175+V175+X175+Z175</f>
        <v>0</v>
      </c>
      <c r="AD175" s="148">
        <f>AC175-D175</f>
        <v>0</v>
      </c>
    </row>
    <row r="176" spans="1:30" x14ac:dyDescent="0.25">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row>
    <row r="177" spans="1:30" ht="15.75" thickBot="1" x14ac:dyDescent="0.3"/>
    <row r="178" spans="1:30" ht="39" customHeight="1" x14ac:dyDescent="0.25">
      <c r="A178" s="494" t="s">
        <v>165</v>
      </c>
      <c r="B178" s="495"/>
      <c r="C178" s="495"/>
      <c r="D178" s="496"/>
      <c r="E178" s="402" t="s">
        <v>150</v>
      </c>
      <c r="F178" s="404"/>
      <c r="G178" s="402" t="s">
        <v>151</v>
      </c>
      <c r="H178" s="404"/>
      <c r="I178" s="402" t="s">
        <v>98</v>
      </c>
      <c r="J178" s="404"/>
      <c r="K178" s="402" t="s">
        <v>152</v>
      </c>
      <c r="L178" s="404"/>
      <c r="M178" s="402" t="s">
        <v>101</v>
      </c>
      <c r="N178" s="404"/>
      <c r="O178" s="402" t="s">
        <v>153</v>
      </c>
      <c r="P178" s="404"/>
      <c r="Q178" s="402" t="s">
        <v>271</v>
      </c>
      <c r="R178" s="404"/>
      <c r="S178" s="402" t="s">
        <v>272</v>
      </c>
      <c r="T178" s="404"/>
      <c r="U178" s="402" t="s">
        <v>273</v>
      </c>
      <c r="V178" s="404"/>
      <c r="W178" s="402" t="s">
        <v>274</v>
      </c>
      <c r="X178" s="404"/>
      <c r="Y178" s="402" t="s">
        <v>275</v>
      </c>
      <c r="Z178" s="404"/>
      <c r="AB178" s="146" t="s">
        <v>112</v>
      </c>
      <c r="AC178" s="490" t="s">
        <v>158</v>
      </c>
      <c r="AD178" s="490" t="s">
        <v>159</v>
      </c>
    </row>
    <row r="179" spans="1:30" ht="28.9" customHeight="1" thickBot="1" x14ac:dyDescent="0.3">
      <c r="A179" s="497"/>
      <c r="B179" s="498"/>
      <c r="C179" s="498"/>
      <c r="D179" s="499"/>
      <c r="E179" s="476" t="str">
        <f>IF(Usage!$B$8=0, "", Usage!$B$8)</f>
        <v>Center Overhead</v>
      </c>
      <c r="F179" s="477"/>
      <c r="G179" s="476" t="str">
        <f>IF(Usage!$B$9=0, "", Usage!$B$9)</f>
        <v/>
      </c>
      <c r="H179" s="477"/>
      <c r="I179" s="476" t="str">
        <f>IF(Usage!$B$10=0, "", Usage!$B$10)</f>
        <v/>
      </c>
      <c r="J179" s="477"/>
      <c r="K179" s="476" t="str">
        <f>IF(Usage!$B$11=0, "", Usage!$B$11)</f>
        <v/>
      </c>
      <c r="L179" s="477"/>
      <c r="M179" s="476" t="str">
        <f>IF(Usage!$B$12=0, "", Usage!$B$12)</f>
        <v/>
      </c>
      <c r="N179" s="477"/>
      <c r="O179" s="476" t="str">
        <f>IF(Usage!$B$13=0, "", Usage!$B$13)</f>
        <v/>
      </c>
      <c r="P179" s="477"/>
      <c r="Q179" s="476" t="str">
        <f>IF(Usage!$B$14=0, "", Usage!$B$14)</f>
        <v/>
      </c>
      <c r="R179" s="477"/>
      <c r="S179" s="476" t="str">
        <f>IF(Usage!$B$15=0, "", Usage!$B$15)</f>
        <v/>
      </c>
      <c r="T179" s="477"/>
      <c r="U179" s="476" t="str">
        <f>IF(Usage!$B$16=0, "", Usage!$B$16)</f>
        <v/>
      </c>
      <c r="V179" s="477"/>
      <c r="W179" s="476" t="str">
        <f>IF(Usage!$B$17=0, "", Usage!$B$17)</f>
        <v/>
      </c>
      <c r="X179" s="477"/>
      <c r="Y179" s="476" t="str">
        <f>IF(Usage!$B$18=0, "", Usage!$B$18)</f>
        <v/>
      </c>
      <c r="Z179" s="477"/>
      <c r="AA179" s="131"/>
      <c r="AB179" s="490" t="s">
        <v>113</v>
      </c>
      <c r="AC179" s="490"/>
      <c r="AD179" s="490"/>
    </row>
    <row r="180" spans="1:30" x14ac:dyDescent="0.25">
      <c r="A180" s="144" t="s">
        <v>82</v>
      </c>
      <c r="B180" s="144" t="s">
        <v>160</v>
      </c>
      <c r="C180" s="135" t="s">
        <v>161</v>
      </c>
      <c r="D180" s="135" t="s">
        <v>162</v>
      </c>
      <c r="E180" s="136" t="s">
        <v>145</v>
      </c>
      <c r="F180" s="137" t="s">
        <v>105</v>
      </c>
      <c r="G180" s="136" t="s">
        <v>163</v>
      </c>
      <c r="H180" s="137" t="s">
        <v>105</v>
      </c>
      <c r="I180" s="136" t="s">
        <v>145</v>
      </c>
      <c r="J180" s="137" t="s">
        <v>105</v>
      </c>
      <c r="K180" s="136" t="s">
        <v>145</v>
      </c>
      <c r="L180" s="137" t="s">
        <v>105</v>
      </c>
      <c r="M180" s="136" t="s">
        <v>163</v>
      </c>
      <c r="N180" s="137" t="s">
        <v>105</v>
      </c>
      <c r="O180" s="136" t="s">
        <v>145</v>
      </c>
      <c r="P180" s="137" t="s">
        <v>105</v>
      </c>
      <c r="Q180" s="136" t="s">
        <v>145</v>
      </c>
      <c r="R180" s="137" t="s">
        <v>105</v>
      </c>
      <c r="S180" s="136" t="s">
        <v>145</v>
      </c>
      <c r="T180" s="137" t="s">
        <v>105</v>
      </c>
      <c r="U180" s="136" t="s">
        <v>145</v>
      </c>
      <c r="V180" s="137" t="s">
        <v>105</v>
      </c>
      <c r="W180" s="136" t="s">
        <v>145</v>
      </c>
      <c r="X180" s="137" t="s">
        <v>105</v>
      </c>
      <c r="Y180" s="136" t="s">
        <v>145</v>
      </c>
      <c r="Z180" s="137" t="s">
        <v>105</v>
      </c>
      <c r="AA180" s="131"/>
      <c r="AB180" s="490"/>
      <c r="AC180" s="490"/>
      <c r="AD180" s="490"/>
    </row>
    <row r="181" spans="1:30" x14ac:dyDescent="0.25">
      <c r="A181" s="283" t="str">
        <f>IF(A46=0,"",A46)</f>
        <v/>
      </c>
      <c r="B181" s="133" t="str">
        <f>IF(B46=0,"",B46)</f>
        <v/>
      </c>
      <c r="E181" s="138">
        <v>0</v>
      </c>
      <c r="F181" s="156">
        <f>E181*$D181</f>
        <v>0</v>
      </c>
      <c r="G181" s="138">
        <v>0</v>
      </c>
      <c r="H181" s="156">
        <f>G181*$D181</f>
        <v>0</v>
      </c>
      <c r="I181" s="138">
        <v>0</v>
      </c>
      <c r="J181" s="156">
        <f>I181*$D181</f>
        <v>0</v>
      </c>
      <c r="K181" s="138">
        <v>0</v>
      </c>
      <c r="L181" s="156">
        <f>K181*$D181</f>
        <v>0</v>
      </c>
      <c r="M181" s="138">
        <v>0</v>
      </c>
      <c r="N181" s="156">
        <f>M181*$D181</f>
        <v>0</v>
      </c>
      <c r="O181" s="138">
        <v>0</v>
      </c>
      <c r="P181" s="156">
        <f>O181*$D181</f>
        <v>0</v>
      </c>
      <c r="Q181" s="138">
        <v>0</v>
      </c>
      <c r="R181" s="156">
        <f>Q181*$D181</f>
        <v>0</v>
      </c>
      <c r="S181" s="138">
        <v>0</v>
      </c>
      <c r="T181" s="156">
        <f>S181*$D181</f>
        <v>0</v>
      </c>
      <c r="U181" s="138">
        <v>0</v>
      </c>
      <c r="V181" s="156">
        <f>U181*$D181</f>
        <v>0</v>
      </c>
      <c r="W181" s="138">
        <v>0</v>
      </c>
      <c r="X181" s="156">
        <f>W181*$D181</f>
        <v>0</v>
      </c>
      <c r="Y181" s="138">
        <v>0</v>
      </c>
      <c r="Z181" s="156">
        <f>Y181*$D181</f>
        <v>0</v>
      </c>
      <c r="AB181" s="147">
        <f t="shared" ref="AB181:AC181" si="601">E181+G181+I181+K181+M181+O181+Q181+S181+U181+W181+Y181</f>
        <v>0</v>
      </c>
      <c r="AC181" s="148">
        <f t="shared" si="601"/>
        <v>0</v>
      </c>
      <c r="AD181" s="148">
        <f t="shared" ref="AD181:AD203" si="602">AC181-D181</f>
        <v>0</v>
      </c>
    </row>
    <row r="182" spans="1:30" x14ac:dyDescent="0.25">
      <c r="A182" s="283" t="str">
        <f t="shared" ref="A182:B182" si="603">IF(A47=0,"",A47)</f>
        <v/>
      </c>
      <c r="B182" s="133" t="str">
        <f t="shared" si="603"/>
        <v/>
      </c>
      <c r="E182" s="138">
        <v>0</v>
      </c>
      <c r="F182" s="156">
        <f t="shared" ref="F182:H203" si="604">E182*$D182</f>
        <v>0</v>
      </c>
      <c r="G182" s="138">
        <v>0</v>
      </c>
      <c r="H182" s="156">
        <f t="shared" si="604"/>
        <v>0</v>
      </c>
      <c r="I182" s="138">
        <v>0</v>
      </c>
      <c r="J182" s="156">
        <f t="shared" ref="J182" si="605">I182*$D182</f>
        <v>0</v>
      </c>
      <c r="K182" s="138">
        <v>0</v>
      </c>
      <c r="L182" s="156">
        <f t="shared" ref="L182" si="606">K182*$D182</f>
        <v>0</v>
      </c>
      <c r="M182" s="138">
        <v>0</v>
      </c>
      <c r="N182" s="156">
        <f t="shared" ref="N182" si="607">M182*$D182</f>
        <v>0</v>
      </c>
      <c r="O182" s="138">
        <v>0</v>
      </c>
      <c r="P182" s="156">
        <f t="shared" ref="P182" si="608">O182*$D182</f>
        <v>0</v>
      </c>
      <c r="Q182" s="138">
        <v>0</v>
      </c>
      <c r="R182" s="156">
        <f t="shared" ref="R182:R203" si="609">Q182*$D182</f>
        <v>0</v>
      </c>
      <c r="S182" s="138">
        <v>0</v>
      </c>
      <c r="T182" s="156">
        <f t="shared" ref="T182:T203" si="610">S182*$D182</f>
        <v>0</v>
      </c>
      <c r="U182" s="138">
        <v>0</v>
      </c>
      <c r="V182" s="156">
        <f t="shared" ref="V182:V203" si="611">U182*$D182</f>
        <v>0</v>
      </c>
      <c r="W182" s="138">
        <v>0</v>
      </c>
      <c r="X182" s="156">
        <f t="shared" ref="X182:X203" si="612">W182*$D182</f>
        <v>0</v>
      </c>
      <c r="Y182" s="138">
        <v>0</v>
      </c>
      <c r="Z182" s="156">
        <f t="shared" ref="Z182:Z203" si="613">Y182*$D182</f>
        <v>0</v>
      </c>
      <c r="AB182" s="147">
        <f t="shared" ref="AB182:AB203" si="614">E182+G182+I182+K182+M182+O182+Q182+S182+U182+W182+Y182</f>
        <v>0</v>
      </c>
      <c r="AC182" s="148">
        <f t="shared" ref="AC182:AC205" si="615">F182+H182+J182+L182+N182+P182+R182+T182+V182+X182+Z182</f>
        <v>0</v>
      </c>
      <c r="AD182" s="148">
        <f t="shared" si="602"/>
        <v>0</v>
      </c>
    </row>
    <row r="183" spans="1:30" x14ac:dyDescent="0.25">
      <c r="A183" s="283" t="str">
        <f t="shared" ref="A183:B183" si="616">IF(A48=0,"",A48)</f>
        <v/>
      </c>
      <c r="B183" s="133" t="str">
        <f t="shared" si="616"/>
        <v/>
      </c>
      <c r="E183" s="138">
        <v>0</v>
      </c>
      <c r="F183" s="156">
        <f t="shared" si="604"/>
        <v>0</v>
      </c>
      <c r="G183" s="138">
        <v>0</v>
      </c>
      <c r="H183" s="156">
        <f t="shared" si="604"/>
        <v>0</v>
      </c>
      <c r="I183" s="138">
        <v>0</v>
      </c>
      <c r="J183" s="156">
        <f t="shared" ref="J183" si="617">I183*$D183</f>
        <v>0</v>
      </c>
      <c r="K183" s="138">
        <v>0</v>
      </c>
      <c r="L183" s="156">
        <f t="shared" ref="L183" si="618">K183*$D183</f>
        <v>0</v>
      </c>
      <c r="M183" s="138">
        <v>0</v>
      </c>
      <c r="N183" s="156">
        <f t="shared" ref="N183" si="619">M183*$D183</f>
        <v>0</v>
      </c>
      <c r="O183" s="138">
        <v>0</v>
      </c>
      <c r="P183" s="156">
        <f t="shared" ref="P183" si="620">O183*$D183</f>
        <v>0</v>
      </c>
      <c r="Q183" s="138">
        <v>0</v>
      </c>
      <c r="R183" s="156">
        <f t="shared" si="609"/>
        <v>0</v>
      </c>
      <c r="S183" s="138">
        <v>0</v>
      </c>
      <c r="T183" s="156">
        <f t="shared" si="610"/>
        <v>0</v>
      </c>
      <c r="U183" s="138">
        <v>0</v>
      </c>
      <c r="V183" s="156">
        <f t="shared" si="611"/>
        <v>0</v>
      </c>
      <c r="W183" s="138">
        <v>0</v>
      </c>
      <c r="X183" s="156">
        <f t="shared" si="612"/>
        <v>0</v>
      </c>
      <c r="Y183" s="138">
        <v>0</v>
      </c>
      <c r="Z183" s="156">
        <f t="shared" si="613"/>
        <v>0</v>
      </c>
      <c r="AB183" s="147">
        <f t="shared" si="614"/>
        <v>0</v>
      </c>
      <c r="AC183" s="148">
        <f t="shared" si="615"/>
        <v>0</v>
      </c>
      <c r="AD183" s="148">
        <f t="shared" si="602"/>
        <v>0</v>
      </c>
    </row>
    <row r="184" spans="1:30" x14ac:dyDescent="0.25">
      <c r="A184" s="283" t="str">
        <f t="shared" ref="A184:B184" si="621">IF(A49=0,"",A49)</f>
        <v/>
      </c>
      <c r="B184" s="133" t="str">
        <f t="shared" si="621"/>
        <v/>
      </c>
      <c r="E184" s="138">
        <v>0</v>
      </c>
      <c r="F184" s="156">
        <f t="shared" si="604"/>
        <v>0</v>
      </c>
      <c r="G184" s="138">
        <v>0</v>
      </c>
      <c r="H184" s="156">
        <f t="shared" si="604"/>
        <v>0</v>
      </c>
      <c r="I184" s="138">
        <v>0</v>
      </c>
      <c r="J184" s="156">
        <f t="shared" ref="J184" si="622">I184*$D184</f>
        <v>0</v>
      </c>
      <c r="K184" s="138">
        <v>0</v>
      </c>
      <c r="L184" s="156">
        <f t="shared" ref="L184" si="623">K184*$D184</f>
        <v>0</v>
      </c>
      <c r="M184" s="138">
        <v>0</v>
      </c>
      <c r="N184" s="156">
        <f t="shared" ref="N184" si="624">M184*$D184</f>
        <v>0</v>
      </c>
      <c r="O184" s="138">
        <v>0</v>
      </c>
      <c r="P184" s="156">
        <f t="shared" ref="P184" si="625">O184*$D184</f>
        <v>0</v>
      </c>
      <c r="Q184" s="138">
        <v>0</v>
      </c>
      <c r="R184" s="156">
        <f t="shared" si="609"/>
        <v>0</v>
      </c>
      <c r="S184" s="138">
        <v>0</v>
      </c>
      <c r="T184" s="156">
        <f t="shared" si="610"/>
        <v>0</v>
      </c>
      <c r="U184" s="138">
        <v>0</v>
      </c>
      <c r="V184" s="156">
        <f t="shared" si="611"/>
        <v>0</v>
      </c>
      <c r="W184" s="138">
        <v>0</v>
      </c>
      <c r="X184" s="156">
        <f t="shared" si="612"/>
        <v>0</v>
      </c>
      <c r="Y184" s="138">
        <v>0</v>
      </c>
      <c r="Z184" s="156">
        <f t="shared" si="613"/>
        <v>0</v>
      </c>
      <c r="AB184" s="147">
        <f t="shared" si="614"/>
        <v>0</v>
      </c>
      <c r="AC184" s="148">
        <f t="shared" si="615"/>
        <v>0</v>
      </c>
      <c r="AD184" s="148">
        <f t="shared" si="602"/>
        <v>0</v>
      </c>
    </row>
    <row r="185" spans="1:30" x14ac:dyDescent="0.25">
      <c r="A185" s="283" t="str">
        <f t="shared" ref="A185:B185" si="626">IF(A50=0,"",A50)</f>
        <v/>
      </c>
      <c r="B185" s="133" t="str">
        <f t="shared" si="626"/>
        <v/>
      </c>
      <c r="E185" s="138">
        <v>0</v>
      </c>
      <c r="F185" s="156">
        <f t="shared" si="604"/>
        <v>0</v>
      </c>
      <c r="G185" s="138">
        <v>0</v>
      </c>
      <c r="H185" s="156">
        <f t="shared" si="604"/>
        <v>0</v>
      </c>
      <c r="I185" s="138">
        <v>0</v>
      </c>
      <c r="J185" s="156">
        <f t="shared" ref="J185" si="627">I185*$D185</f>
        <v>0</v>
      </c>
      <c r="K185" s="138">
        <v>0</v>
      </c>
      <c r="L185" s="156">
        <f t="shared" ref="L185" si="628">K185*$D185</f>
        <v>0</v>
      </c>
      <c r="M185" s="138">
        <v>0</v>
      </c>
      <c r="N185" s="156">
        <f t="shared" ref="N185" si="629">M185*$D185</f>
        <v>0</v>
      </c>
      <c r="O185" s="138">
        <v>0</v>
      </c>
      <c r="P185" s="156">
        <f t="shared" ref="P185" si="630">O185*$D185</f>
        <v>0</v>
      </c>
      <c r="Q185" s="138">
        <v>0</v>
      </c>
      <c r="R185" s="156">
        <f t="shared" si="609"/>
        <v>0</v>
      </c>
      <c r="S185" s="138">
        <v>0</v>
      </c>
      <c r="T185" s="156">
        <f t="shared" si="610"/>
        <v>0</v>
      </c>
      <c r="U185" s="138">
        <v>0</v>
      </c>
      <c r="V185" s="156">
        <f t="shared" si="611"/>
        <v>0</v>
      </c>
      <c r="W185" s="138">
        <v>0</v>
      </c>
      <c r="X185" s="156">
        <f t="shared" si="612"/>
        <v>0</v>
      </c>
      <c r="Y185" s="138">
        <v>0</v>
      </c>
      <c r="Z185" s="156">
        <f t="shared" si="613"/>
        <v>0</v>
      </c>
      <c r="AB185" s="147">
        <f t="shared" si="614"/>
        <v>0</v>
      </c>
      <c r="AC185" s="148">
        <f t="shared" si="615"/>
        <v>0</v>
      </c>
      <c r="AD185" s="148">
        <f t="shared" si="602"/>
        <v>0</v>
      </c>
    </row>
    <row r="186" spans="1:30" x14ac:dyDescent="0.25">
      <c r="A186" s="283" t="str">
        <f t="shared" ref="A186:B186" si="631">IF(A51=0,"",A51)</f>
        <v/>
      </c>
      <c r="B186" s="133" t="str">
        <f t="shared" si="631"/>
        <v/>
      </c>
      <c r="E186" s="138">
        <v>0</v>
      </c>
      <c r="F186" s="156">
        <f t="shared" si="604"/>
        <v>0</v>
      </c>
      <c r="G186" s="138">
        <v>0</v>
      </c>
      <c r="H186" s="156">
        <f t="shared" si="604"/>
        <v>0</v>
      </c>
      <c r="I186" s="138">
        <v>0</v>
      </c>
      <c r="J186" s="156">
        <f t="shared" ref="J186" si="632">I186*$D186</f>
        <v>0</v>
      </c>
      <c r="K186" s="138">
        <v>0</v>
      </c>
      <c r="L186" s="156">
        <f t="shared" ref="L186" si="633">K186*$D186</f>
        <v>0</v>
      </c>
      <c r="M186" s="138">
        <v>0</v>
      </c>
      <c r="N186" s="156">
        <f t="shared" ref="N186" si="634">M186*$D186</f>
        <v>0</v>
      </c>
      <c r="O186" s="138">
        <v>0</v>
      </c>
      <c r="P186" s="156">
        <f t="shared" ref="P186" si="635">O186*$D186</f>
        <v>0</v>
      </c>
      <c r="Q186" s="138">
        <v>0</v>
      </c>
      <c r="R186" s="156">
        <f t="shared" si="609"/>
        <v>0</v>
      </c>
      <c r="S186" s="138">
        <v>0</v>
      </c>
      <c r="T186" s="156">
        <f t="shared" si="610"/>
        <v>0</v>
      </c>
      <c r="U186" s="138">
        <v>0</v>
      </c>
      <c r="V186" s="156">
        <f t="shared" si="611"/>
        <v>0</v>
      </c>
      <c r="W186" s="138">
        <v>0</v>
      </c>
      <c r="X186" s="156">
        <f t="shared" si="612"/>
        <v>0</v>
      </c>
      <c r="Y186" s="138">
        <v>0</v>
      </c>
      <c r="Z186" s="156">
        <f t="shared" si="613"/>
        <v>0</v>
      </c>
      <c r="AB186" s="147">
        <f t="shared" si="614"/>
        <v>0</v>
      </c>
      <c r="AC186" s="148">
        <f t="shared" si="615"/>
        <v>0</v>
      </c>
      <c r="AD186" s="148">
        <f t="shared" si="602"/>
        <v>0</v>
      </c>
    </row>
    <row r="187" spans="1:30" x14ac:dyDescent="0.25">
      <c r="A187" s="283" t="str">
        <f t="shared" ref="A187:B187" si="636">IF(A52=0,"",A52)</f>
        <v/>
      </c>
      <c r="B187" s="133" t="str">
        <f t="shared" si="636"/>
        <v/>
      </c>
      <c r="E187" s="138">
        <v>0</v>
      </c>
      <c r="F187" s="156">
        <f t="shared" si="604"/>
        <v>0</v>
      </c>
      <c r="G187" s="138">
        <v>0</v>
      </c>
      <c r="H187" s="156">
        <f t="shared" si="604"/>
        <v>0</v>
      </c>
      <c r="I187" s="138">
        <v>0</v>
      </c>
      <c r="J187" s="156">
        <f t="shared" ref="J187" si="637">I187*$D187</f>
        <v>0</v>
      </c>
      <c r="K187" s="138">
        <v>0</v>
      </c>
      <c r="L187" s="156">
        <f t="shared" ref="L187" si="638">K187*$D187</f>
        <v>0</v>
      </c>
      <c r="M187" s="138">
        <v>0</v>
      </c>
      <c r="N187" s="156">
        <f t="shared" ref="N187" si="639">M187*$D187</f>
        <v>0</v>
      </c>
      <c r="O187" s="138">
        <v>0</v>
      </c>
      <c r="P187" s="156">
        <f t="shared" ref="P187" si="640">O187*$D187</f>
        <v>0</v>
      </c>
      <c r="Q187" s="138">
        <v>0</v>
      </c>
      <c r="R187" s="156">
        <f t="shared" si="609"/>
        <v>0</v>
      </c>
      <c r="S187" s="138">
        <v>0</v>
      </c>
      <c r="T187" s="156">
        <f t="shared" si="610"/>
        <v>0</v>
      </c>
      <c r="U187" s="138">
        <v>0</v>
      </c>
      <c r="V187" s="156">
        <f t="shared" si="611"/>
        <v>0</v>
      </c>
      <c r="W187" s="138">
        <v>0</v>
      </c>
      <c r="X187" s="156">
        <f t="shared" si="612"/>
        <v>0</v>
      </c>
      <c r="Y187" s="138">
        <v>0</v>
      </c>
      <c r="Z187" s="156">
        <f t="shared" si="613"/>
        <v>0</v>
      </c>
      <c r="AB187" s="147">
        <f t="shared" si="614"/>
        <v>0</v>
      </c>
      <c r="AC187" s="148">
        <f t="shared" si="615"/>
        <v>0</v>
      </c>
      <c r="AD187" s="148">
        <f t="shared" si="602"/>
        <v>0</v>
      </c>
    </row>
    <row r="188" spans="1:30" x14ac:dyDescent="0.25">
      <c r="A188" s="283" t="str">
        <f t="shared" ref="A188:B188" si="641">IF(A53=0,"",A53)</f>
        <v/>
      </c>
      <c r="B188" s="133" t="str">
        <f t="shared" si="641"/>
        <v/>
      </c>
      <c r="E188" s="138">
        <v>0</v>
      </c>
      <c r="F188" s="156">
        <f t="shared" si="604"/>
        <v>0</v>
      </c>
      <c r="G188" s="138">
        <v>0</v>
      </c>
      <c r="H188" s="156">
        <f t="shared" si="604"/>
        <v>0</v>
      </c>
      <c r="I188" s="138">
        <v>0</v>
      </c>
      <c r="J188" s="156">
        <f t="shared" ref="J188" si="642">I188*$D188</f>
        <v>0</v>
      </c>
      <c r="K188" s="138">
        <v>0</v>
      </c>
      <c r="L188" s="156">
        <f t="shared" ref="L188" si="643">K188*$D188</f>
        <v>0</v>
      </c>
      <c r="M188" s="138">
        <v>0</v>
      </c>
      <c r="N188" s="156">
        <f t="shared" ref="N188" si="644">M188*$D188</f>
        <v>0</v>
      </c>
      <c r="O188" s="138">
        <v>0</v>
      </c>
      <c r="P188" s="156">
        <f t="shared" ref="P188" si="645">O188*$D188</f>
        <v>0</v>
      </c>
      <c r="Q188" s="138">
        <v>0</v>
      </c>
      <c r="R188" s="156">
        <f t="shared" si="609"/>
        <v>0</v>
      </c>
      <c r="S188" s="138">
        <v>0</v>
      </c>
      <c r="T188" s="156">
        <f t="shared" si="610"/>
        <v>0</v>
      </c>
      <c r="U188" s="138">
        <v>0</v>
      </c>
      <c r="V188" s="156">
        <f t="shared" si="611"/>
        <v>0</v>
      </c>
      <c r="W188" s="138">
        <v>0</v>
      </c>
      <c r="X188" s="156">
        <f t="shared" si="612"/>
        <v>0</v>
      </c>
      <c r="Y188" s="138">
        <v>0</v>
      </c>
      <c r="Z188" s="156">
        <f t="shared" si="613"/>
        <v>0</v>
      </c>
      <c r="AB188" s="147">
        <f t="shared" si="614"/>
        <v>0</v>
      </c>
      <c r="AC188" s="148">
        <f t="shared" si="615"/>
        <v>0</v>
      </c>
      <c r="AD188" s="148">
        <f t="shared" si="602"/>
        <v>0</v>
      </c>
    </row>
    <row r="189" spans="1:30" x14ac:dyDescent="0.25">
      <c r="A189" s="283" t="str">
        <f t="shared" ref="A189:B189" si="646">IF(A54=0,"",A54)</f>
        <v/>
      </c>
      <c r="B189" s="133" t="str">
        <f t="shared" si="646"/>
        <v/>
      </c>
      <c r="E189" s="138">
        <v>0</v>
      </c>
      <c r="F189" s="156">
        <f t="shared" si="604"/>
        <v>0</v>
      </c>
      <c r="G189" s="138">
        <v>0</v>
      </c>
      <c r="H189" s="156">
        <f t="shared" si="604"/>
        <v>0</v>
      </c>
      <c r="I189" s="138">
        <v>0</v>
      </c>
      <c r="J189" s="156">
        <f t="shared" ref="J189" si="647">I189*$D189</f>
        <v>0</v>
      </c>
      <c r="K189" s="138">
        <v>0</v>
      </c>
      <c r="L189" s="156">
        <f t="shared" ref="L189" si="648">K189*$D189</f>
        <v>0</v>
      </c>
      <c r="M189" s="138">
        <v>0</v>
      </c>
      <c r="N189" s="156">
        <f t="shared" ref="N189" si="649">M189*$D189</f>
        <v>0</v>
      </c>
      <c r="O189" s="138">
        <v>0</v>
      </c>
      <c r="P189" s="156">
        <f t="shared" ref="P189" si="650">O189*$D189</f>
        <v>0</v>
      </c>
      <c r="Q189" s="138">
        <v>0</v>
      </c>
      <c r="R189" s="156">
        <f t="shared" si="609"/>
        <v>0</v>
      </c>
      <c r="S189" s="138">
        <v>0</v>
      </c>
      <c r="T189" s="156">
        <f t="shared" si="610"/>
        <v>0</v>
      </c>
      <c r="U189" s="138">
        <v>0</v>
      </c>
      <c r="V189" s="156">
        <f t="shared" si="611"/>
        <v>0</v>
      </c>
      <c r="W189" s="138">
        <v>0</v>
      </c>
      <c r="X189" s="156">
        <f t="shared" si="612"/>
        <v>0</v>
      </c>
      <c r="Y189" s="138">
        <v>0</v>
      </c>
      <c r="Z189" s="156">
        <f t="shared" si="613"/>
        <v>0</v>
      </c>
      <c r="AB189" s="147">
        <f t="shared" si="614"/>
        <v>0</v>
      </c>
      <c r="AC189" s="148">
        <f t="shared" si="615"/>
        <v>0</v>
      </c>
      <c r="AD189" s="148">
        <f t="shared" si="602"/>
        <v>0</v>
      </c>
    </row>
    <row r="190" spans="1:30" x14ac:dyDescent="0.25">
      <c r="A190" s="283" t="str">
        <f t="shared" ref="A190:B190" si="651">IF(A55=0,"",A55)</f>
        <v/>
      </c>
      <c r="B190" s="133" t="str">
        <f t="shared" si="651"/>
        <v/>
      </c>
      <c r="E190" s="138">
        <v>0</v>
      </c>
      <c r="F190" s="156">
        <f t="shared" si="604"/>
        <v>0</v>
      </c>
      <c r="G190" s="138">
        <v>0</v>
      </c>
      <c r="H190" s="156">
        <f t="shared" si="604"/>
        <v>0</v>
      </c>
      <c r="I190" s="138">
        <v>0</v>
      </c>
      <c r="J190" s="156">
        <f t="shared" ref="J190" si="652">I190*$D190</f>
        <v>0</v>
      </c>
      <c r="K190" s="138">
        <v>0</v>
      </c>
      <c r="L190" s="156">
        <f t="shared" ref="L190" si="653">K190*$D190</f>
        <v>0</v>
      </c>
      <c r="M190" s="138">
        <v>0</v>
      </c>
      <c r="N190" s="156">
        <f t="shared" ref="N190" si="654">M190*$D190</f>
        <v>0</v>
      </c>
      <c r="O190" s="138">
        <v>0</v>
      </c>
      <c r="P190" s="156">
        <f t="shared" ref="P190" si="655">O190*$D190</f>
        <v>0</v>
      </c>
      <c r="Q190" s="138">
        <v>0</v>
      </c>
      <c r="R190" s="156">
        <f t="shared" si="609"/>
        <v>0</v>
      </c>
      <c r="S190" s="138">
        <v>0</v>
      </c>
      <c r="T190" s="156">
        <f t="shared" si="610"/>
        <v>0</v>
      </c>
      <c r="U190" s="138">
        <v>0</v>
      </c>
      <c r="V190" s="156">
        <f t="shared" si="611"/>
        <v>0</v>
      </c>
      <c r="W190" s="138">
        <v>0</v>
      </c>
      <c r="X190" s="156">
        <f t="shared" si="612"/>
        <v>0</v>
      </c>
      <c r="Y190" s="138">
        <v>0</v>
      </c>
      <c r="Z190" s="156">
        <f t="shared" si="613"/>
        <v>0</v>
      </c>
      <c r="AB190" s="147">
        <f t="shared" si="614"/>
        <v>0</v>
      </c>
      <c r="AC190" s="148">
        <f t="shared" si="615"/>
        <v>0</v>
      </c>
      <c r="AD190" s="148">
        <f t="shared" si="602"/>
        <v>0</v>
      </c>
    </row>
    <row r="191" spans="1:30" x14ac:dyDescent="0.25">
      <c r="A191" s="283" t="str">
        <f t="shared" ref="A191:B191" si="656">IF(A56=0,"",A56)</f>
        <v/>
      </c>
      <c r="B191" s="133" t="str">
        <f t="shared" si="656"/>
        <v/>
      </c>
      <c r="E191" s="138">
        <v>0</v>
      </c>
      <c r="F191" s="156">
        <f t="shared" si="604"/>
        <v>0</v>
      </c>
      <c r="G191" s="138">
        <v>0</v>
      </c>
      <c r="H191" s="156">
        <f t="shared" si="604"/>
        <v>0</v>
      </c>
      <c r="I191" s="138">
        <v>0</v>
      </c>
      <c r="J191" s="156">
        <f t="shared" ref="J191" si="657">I191*$D191</f>
        <v>0</v>
      </c>
      <c r="K191" s="138">
        <v>0</v>
      </c>
      <c r="L191" s="156">
        <f t="shared" ref="L191" si="658">K191*$D191</f>
        <v>0</v>
      </c>
      <c r="M191" s="138">
        <v>0</v>
      </c>
      <c r="N191" s="156">
        <f t="shared" ref="N191" si="659">M191*$D191</f>
        <v>0</v>
      </c>
      <c r="O191" s="138">
        <v>0</v>
      </c>
      <c r="P191" s="156">
        <f t="shared" ref="P191" si="660">O191*$D191</f>
        <v>0</v>
      </c>
      <c r="Q191" s="138">
        <v>0</v>
      </c>
      <c r="R191" s="156">
        <f t="shared" si="609"/>
        <v>0</v>
      </c>
      <c r="S191" s="138">
        <v>0</v>
      </c>
      <c r="T191" s="156">
        <f t="shared" si="610"/>
        <v>0</v>
      </c>
      <c r="U191" s="138">
        <v>0</v>
      </c>
      <c r="V191" s="156">
        <f t="shared" si="611"/>
        <v>0</v>
      </c>
      <c r="W191" s="138">
        <v>0</v>
      </c>
      <c r="X191" s="156">
        <f t="shared" si="612"/>
        <v>0</v>
      </c>
      <c r="Y191" s="138">
        <v>0</v>
      </c>
      <c r="Z191" s="156">
        <f t="shared" si="613"/>
        <v>0</v>
      </c>
      <c r="AB191" s="147">
        <f t="shared" si="614"/>
        <v>0</v>
      </c>
      <c r="AC191" s="148">
        <f t="shared" si="615"/>
        <v>0</v>
      </c>
      <c r="AD191" s="148">
        <f t="shared" si="602"/>
        <v>0</v>
      </c>
    </row>
    <row r="192" spans="1:30" x14ac:dyDescent="0.25">
      <c r="A192" s="283" t="str">
        <f t="shared" ref="A192:B192" si="661">IF(A57=0,"",A57)</f>
        <v/>
      </c>
      <c r="B192" s="133" t="str">
        <f t="shared" si="661"/>
        <v/>
      </c>
      <c r="E192" s="138">
        <v>0</v>
      </c>
      <c r="F192" s="156">
        <f t="shared" si="604"/>
        <v>0</v>
      </c>
      <c r="G192" s="138">
        <v>0</v>
      </c>
      <c r="H192" s="156">
        <f t="shared" si="604"/>
        <v>0</v>
      </c>
      <c r="I192" s="138">
        <v>0</v>
      </c>
      <c r="J192" s="156">
        <f t="shared" ref="J192" si="662">I192*$D192</f>
        <v>0</v>
      </c>
      <c r="K192" s="138">
        <v>0</v>
      </c>
      <c r="L192" s="156">
        <f t="shared" ref="L192" si="663">K192*$D192</f>
        <v>0</v>
      </c>
      <c r="M192" s="138">
        <v>0</v>
      </c>
      <c r="N192" s="156">
        <f t="shared" ref="N192" si="664">M192*$D192</f>
        <v>0</v>
      </c>
      <c r="O192" s="138">
        <v>0</v>
      </c>
      <c r="P192" s="156">
        <f t="shared" ref="P192" si="665">O192*$D192</f>
        <v>0</v>
      </c>
      <c r="Q192" s="138">
        <v>0</v>
      </c>
      <c r="R192" s="156">
        <f t="shared" si="609"/>
        <v>0</v>
      </c>
      <c r="S192" s="138">
        <v>0</v>
      </c>
      <c r="T192" s="156">
        <f t="shared" si="610"/>
        <v>0</v>
      </c>
      <c r="U192" s="138">
        <v>0</v>
      </c>
      <c r="V192" s="156">
        <f t="shared" si="611"/>
        <v>0</v>
      </c>
      <c r="W192" s="138">
        <v>0</v>
      </c>
      <c r="X192" s="156">
        <f t="shared" si="612"/>
        <v>0</v>
      </c>
      <c r="Y192" s="138">
        <v>0</v>
      </c>
      <c r="Z192" s="156">
        <f t="shared" si="613"/>
        <v>0</v>
      </c>
      <c r="AB192" s="147">
        <f t="shared" si="614"/>
        <v>0</v>
      </c>
      <c r="AC192" s="148">
        <f t="shared" si="615"/>
        <v>0</v>
      </c>
      <c r="AD192" s="148">
        <f t="shared" si="602"/>
        <v>0</v>
      </c>
    </row>
    <row r="193" spans="1:30" ht="15.75" thickBot="1" x14ac:dyDescent="0.3">
      <c r="A193" s="283" t="str">
        <f t="shared" ref="A193:B193" si="666">IF(A58=0,"",A58)</f>
        <v/>
      </c>
      <c r="B193" s="133" t="str">
        <f t="shared" si="666"/>
        <v/>
      </c>
      <c r="E193" s="138">
        <v>0</v>
      </c>
      <c r="F193" s="156">
        <f t="shared" si="604"/>
        <v>0</v>
      </c>
      <c r="G193" s="138">
        <v>0</v>
      </c>
      <c r="H193" s="156">
        <f t="shared" si="604"/>
        <v>0</v>
      </c>
      <c r="I193" s="138">
        <v>0</v>
      </c>
      <c r="J193" s="156">
        <f t="shared" ref="J193" si="667">I193*$D193</f>
        <v>0</v>
      </c>
      <c r="K193" s="138">
        <v>0</v>
      </c>
      <c r="L193" s="156">
        <f t="shared" ref="L193" si="668">K193*$D193</f>
        <v>0</v>
      </c>
      <c r="M193" s="138">
        <v>0</v>
      </c>
      <c r="N193" s="156">
        <f t="shared" ref="N193" si="669">M193*$D193</f>
        <v>0</v>
      </c>
      <c r="O193" s="138">
        <v>0</v>
      </c>
      <c r="P193" s="156">
        <f t="shared" ref="P193" si="670">O193*$D193</f>
        <v>0</v>
      </c>
      <c r="Q193" s="138">
        <v>0</v>
      </c>
      <c r="R193" s="156">
        <f t="shared" si="609"/>
        <v>0</v>
      </c>
      <c r="S193" s="138">
        <v>0</v>
      </c>
      <c r="T193" s="156">
        <f t="shared" si="610"/>
        <v>0</v>
      </c>
      <c r="U193" s="138">
        <v>0</v>
      </c>
      <c r="V193" s="156">
        <f t="shared" si="611"/>
        <v>0</v>
      </c>
      <c r="W193" s="138">
        <v>0</v>
      </c>
      <c r="X193" s="156">
        <f t="shared" si="612"/>
        <v>0</v>
      </c>
      <c r="Y193" s="138">
        <v>0</v>
      </c>
      <c r="Z193" s="156">
        <f t="shared" si="613"/>
        <v>0</v>
      </c>
      <c r="AB193" s="147">
        <f t="shared" si="614"/>
        <v>0</v>
      </c>
      <c r="AC193" s="148">
        <f t="shared" si="615"/>
        <v>0</v>
      </c>
      <c r="AD193" s="148">
        <f t="shared" si="602"/>
        <v>0</v>
      </c>
    </row>
    <row r="194" spans="1:30" hidden="1" x14ac:dyDescent="0.25">
      <c r="A194" s="283" t="str">
        <f t="shared" ref="A194:B194" si="671">IF(A59=0,"",A59)</f>
        <v/>
      </c>
      <c r="B194" s="133" t="str">
        <f t="shared" si="671"/>
        <v/>
      </c>
      <c r="E194" s="138">
        <v>0</v>
      </c>
      <c r="F194" s="156">
        <f t="shared" si="604"/>
        <v>0</v>
      </c>
      <c r="G194" s="138">
        <v>0</v>
      </c>
      <c r="H194" s="156">
        <f t="shared" si="604"/>
        <v>0</v>
      </c>
      <c r="I194" s="138">
        <v>0</v>
      </c>
      <c r="J194" s="156">
        <f t="shared" ref="J194" si="672">I194*$D194</f>
        <v>0</v>
      </c>
      <c r="K194" s="138">
        <v>0</v>
      </c>
      <c r="L194" s="156">
        <f t="shared" ref="L194" si="673">K194*$D194</f>
        <v>0</v>
      </c>
      <c r="M194" s="138">
        <v>0</v>
      </c>
      <c r="N194" s="156">
        <f t="shared" ref="N194" si="674">M194*$D194</f>
        <v>0</v>
      </c>
      <c r="O194" s="138">
        <v>0</v>
      </c>
      <c r="P194" s="156">
        <f t="shared" ref="P194" si="675">O194*$D194</f>
        <v>0</v>
      </c>
      <c r="Q194" s="138">
        <v>0</v>
      </c>
      <c r="R194" s="156">
        <f t="shared" si="609"/>
        <v>0</v>
      </c>
      <c r="S194" s="138">
        <v>0</v>
      </c>
      <c r="T194" s="156">
        <f t="shared" si="610"/>
        <v>0</v>
      </c>
      <c r="U194" s="138">
        <v>0</v>
      </c>
      <c r="V194" s="156">
        <f t="shared" si="611"/>
        <v>0</v>
      </c>
      <c r="W194" s="138">
        <v>0</v>
      </c>
      <c r="X194" s="156">
        <f t="shared" si="612"/>
        <v>0</v>
      </c>
      <c r="Y194" s="138">
        <v>0</v>
      </c>
      <c r="Z194" s="156">
        <f t="shared" si="613"/>
        <v>0</v>
      </c>
      <c r="AB194" s="147">
        <f t="shared" si="614"/>
        <v>0</v>
      </c>
      <c r="AC194" s="148">
        <f t="shared" si="615"/>
        <v>0</v>
      </c>
      <c r="AD194" s="148">
        <f t="shared" si="602"/>
        <v>0</v>
      </c>
    </row>
    <row r="195" spans="1:30" hidden="1" x14ac:dyDescent="0.25">
      <c r="A195" s="283" t="str">
        <f t="shared" ref="A195:B195" si="676">IF(A60=0,"",A60)</f>
        <v/>
      </c>
      <c r="B195" s="133" t="str">
        <f t="shared" si="676"/>
        <v/>
      </c>
      <c r="E195" s="138">
        <v>0</v>
      </c>
      <c r="F195" s="156">
        <f t="shared" si="604"/>
        <v>0</v>
      </c>
      <c r="G195" s="138">
        <v>0</v>
      </c>
      <c r="H195" s="156">
        <f t="shared" si="604"/>
        <v>0</v>
      </c>
      <c r="I195" s="138">
        <v>0</v>
      </c>
      <c r="J195" s="156">
        <f t="shared" ref="J195" si="677">I195*$D195</f>
        <v>0</v>
      </c>
      <c r="K195" s="138">
        <v>0</v>
      </c>
      <c r="L195" s="156">
        <f t="shared" ref="L195" si="678">K195*$D195</f>
        <v>0</v>
      </c>
      <c r="M195" s="138">
        <v>0</v>
      </c>
      <c r="N195" s="156">
        <f t="shared" ref="N195" si="679">M195*$D195</f>
        <v>0</v>
      </c>
      <c r="O195" s="138">
        <v>0</v>
      </c>
      <c r="P195" s="156">
        <f t="shared" ref="P195" si="680">O195*$D195</f>
        <v>0</v>
      </c>
      <c r="Q195" s="138">
        <v>0</v>
      </c>
      <c r="R195" s="156">
        <f t="shared" si="609"/>
        <v>0</v>
      </c>
      <c r="S195" s="138">
        <v>0</v>
      </c>
      <c r="T195" s="156">
        <f t="shared" si="610"/>
        <v>0</v>
      </c>
      <c r="U195" s="138">
        <v>0</v>
      </c>
      <c r="V195" s="156">
        <f t="shared" si="611"/>
        <v>0</v>
      </c>
      <c r="W195" s="138">
        <v>0</v>
      </c>
      <c r="X195" s="156">
        <f t="shared" si="612"/>
        <v>0</v>
      </c>
      <c r="Y195" s="138">
        <v>0</v>
      </c>
      <c r="Z195" s="156">
        <f t="shared" si="613"/>
        <v>0</v>
      </c>
      <c r="AB195" s="147">
        <f t="shared" si="614"/>
        <v>0</v>
      </c>
      <c r="AC195" s="148">
        <f t="shared" si="615"/>
        <v>0</v>
      </c>
      <c r="AD195" s="148">
        <f t="shared" si="602"/>
        <v>0</v>
      </c>
    </row>
    <row r="196" spans="1:30" hidden="1" x14ac:dyDescent="0.25">
      <c r="A196" s="283" t="str">
        <f t="shared" ref="A196:B196" si="681">IF(A61=0,"",A61)</f>
        <v/>
      </c>
      <c r="B196" s="133" t="str">
        <f t="shared" si="681"/>
        <v/>
      </c>
      <c r="E196" s="138">
        <v>0</v>
      </c>
      <c r="F196" s="156">
        <f t="shared" si="604"/>
        <v>0</v>
      </c>
      <c r="G196" s="138">
        <v>0</v>
      </c>
      <c r="H196" s="156">
        <f t="shared" si="604"/>
        <v>0</v>
      </c>
      <c r="I196" s="138">
        <v>0</v>
      </c>
      <c r="J196" s="156">
        <f t="shared" ref="J196" si="682">I196*$D196</f>
        <v>0</v>
      </c>
      <c r="K196" s="138">
        <v>0</v>
      </c>
      <c r="L196" s="156">
        <f t="shared" ref="L196" si="683">K196*$D196</f>
        <v>0</v>
      </c>
      <c r="M196" s="138">
        <v>0</v>
      </c>
      <c r="N196" s="156">
        <f t="shared" ref="N196" si="684">M196*$D196</f>
        <v>0</v>
      </c>
      <c r="O196" s="138">
        <v>0</v>
      </c>
      <c r="P196" s="156">
        <f t="shared" ref="P196" si="685">O196*$D196</f>
        <v>0</v>
      </c>
      <c r="Q196" s="138">
        <v>0</v>
      </c>
      <c r="R196" s="156">
        <f t="shared" si="609"/>
        <v>0</v>
      </c>
      <c r="S196" s="138">
        <v>0</v>
      </c>
      <c r="T196" s="156">
        <f t="shared" si="610"/>
        <v>0</v>
      </c>
      <c r="U196" s="138">
        <v>0</v>
      </c>
      <c r="V196" s="156">
        <f t="shared" si="611"/>
        <v>0</v>
      </c>
      <c r="W196" s="138">
        <v>0</v>
      </c>
      <c r="X196" s="156">
        <f t="shared" si="612"/>
        <v>0</v>
      </c>
      <c r="Y196" s="138">
        <v>0</v>
      </c>
      <c r="Z196" s="156">
        <f t="shared" si="613"/>
        <v>0</v>
      </c>
      <c r="AB196" s="147">
        <f t="shared" si="614"/>
        <v>0</v>
      </c>
      <c r="AC196" s="148">
        <f t="shared" si="615"/>
        <v>0</v>
      </c>
      <c r="AD196" s="148">
        <f t="shared" si="602"/>
        <v>0</v>
      </c>
    </row>
    <row r="197" spans="1:30" hidden="1" x14ac:dyDescent="0.25">
      <c r="A197" s="283" t="str">
        <f t="shared" ref="A197:B197" si="686">IF(A62=0,"",A62)</f>
        <v/>
      </c>
      <c r="B197" s="133" t="str">
        <f t="shared" si="686"/>
        <v/>
      </c>
      <c r="E197" s="138">
        <v>0</v>
      </c>
      <c r="F197" s="156">
        <f t="shared" si="604"/>
        <v>0</v>
      </c>
      <c r="G197" s="138">
        <v>0</v>
      </c>
      <c r="H197" s="156">
        <f t="shared" si="604"/>
        <v>0</v>
      </c>
      <c r="I197" s="138">
        <v>0</v>
      </c>
      <c r="J197" s="156">
        <f t="shared" ref="J197" si="687">I197*$D197</f>
        <v>0</v>
      </c>
      <c r="K197" s="138">
        <v>0</v>
      </c>
      <c r="L197" s="156">
        <f t="shared" ref="L197" si="688">K197*$D197</f>
        <v>0</v>
      </c>
      <c r="M197" s="138">
        <v>0</v>
      </c>
      <c r="N197" s="156">
        <f t="shared" ref="N197" si="689">M197*$D197</f>
        <v>0</v>
      </c>
      <c r="O197" s="138">
        <v>0</v>
      </c>
      <c r="P197" s="156">
        <f t="shared" ref="P197" si="690">O197*$D197</f>
        <v>0</v>
      </c>
      <c r="Q197" s="138">
        <v>0</v>
      </c>
      <c r="R197" s="156">
        <f t="shared" si="609"/>
        <v>0</v>
      </c>
      <c r="S197" s="138">
        <v>0</v>
      </c>
      <c r="T197" s="156">
        <f t="shared" si="610"/>
        <v>0</v>
      </c>
      <c r="U197" s="138">
        <v>0</v>
      </c>
      <c r="V197" s="156">
        <f t="shared" si="611"/>
        <v>0</v>
      </c>
      <c r="W197" s="138">
        <v>0</v>
      </c>
      <c r="X197" s="156">
        <f t="shared" si="612"/>
        <v>0</v>
      </c>
      <c r="Y197" s="138">
        <v>0</v>
      </c>
      <c r="Z197" s="156">
        <f t="shared" si="613"/>
        <v>0</v>
      </c>
      <c r="AB197" s="147">
        <f t="shared" si="614"/>
        <v>0</v>
      </c>
      <c r="AC197" s="148">
        <f t="shared" si="615"/>
        <v>0</v>
      </c>
      <c r="AD197" s="148">
        <f t="shared" si="602"/>
        <v>0</v>
      </c>
    </row>
    <row r="198" spans="1:30" hidden="1" x14ac:dyDescent="0.25">
      <c r="A198" s="283" t="str">
        <f t="shared" ref="A198:B198" si="691">IF(A63=0,"",A63)</f>
        <v/>
      </c>
      <c r="B198" s="133" t="str">
        <f t="shared" si="691"/>
        <v/>
      </c>
      <c r="E198" s="138">
        <v>0</v>
      </c>
      <c r="F198" s="156">
        <f t="shared" si="604"/>
        <v>0</v>
      </c>
      <c r="G198" s="138">
        <v>0</v>
      </c>
      <c r="H198" s="156">
        <f t="shared" si="604"/>
        <v>0</v>
      </c>
      <c r="I198" s="138">
        <v>0</v>
      </c>
      <c r="J198" s="156">
        <f t="shared" ref="J198" si="692">I198*$D198</f>
        <v>0</v>
      </c>
      <c r="K198" s="138">
        <v>0</v>
      </c>
      <c r="L198" s="156">
        <f t="shared" ref="L198" si="693">K198*$D198</f>
        <v>0</v>
      </c>
      <c r="M198" s="138">
        <v>0</v>
      </c>
      <c r="N198" s="156">
        <f t="shared" ref="N198" si="694">M198*$D198</f>
        <v>0</v>
      </c>
      <c r="O198" s="138">
        <v>0</v>
      </c>
      <c r="P198" s="156">
        <f t="shared" ref="P198" si="695">O198*$D198</f>
        <v>0</v>
      </c>
      <c r="Q198" s="138">
        <v>0</v>
      </c>
      <c r="R198" s="156">
        <f t="shared" si="609"/>
        <v>0</v>
      </c>
      <c r="S198" s="138">
        <v>0</v>
      </c>
      <c r="T198" s="156">
        <f t="shared" si="610"/>
        <v>0</v>
      </c>
      <c r="U198" s="138">
        <v>0</v>
      </c>
      <c r="V198" s="156">
        <f t="shared" si="611"/>
        <v>0</v>
      </c>
      <c r="W198" s="138">
        <v>0</v>
      </c>
      <c r="X198" s="156">
        <f t="shared" si="612"/>
        <v>0</v>
      </c>
      <c r="Y198" s="138">
        <v>0</v>
      </c>
      <c r="Z198" s="156">
        <f t="shared" si="613"/>
        <v>0</v>
      </c>
      <c r="AB198" s="147">
        <f t="shared" si="614"/>
        <v>0</v>
      </c>
      <c r="AC198" s="148">
        <f t="shared" si="615"/>
        <v>0</v>
      </c>
      <c r="AD198" s="148">
        <f t="shared" si="602"/>
        <v>0</v>
      </c>
    </row>
    <row r="199" spans="1:30" hidden="1" x14ac:dyDescent="0.25">
      <c r="A199" s="283" t="str">
        <f t="shared" ref="A199:B199" si="696">IF(A64=0,"",A64)</f>
        <v/>
      </c>
      <c r="B199" s="133" t="str">
        <f t="shared" si="696"/>
        <v/>
      </c>
      <c r="E199" s="138">
        <v>0</v>
      </c>
      <c r="F199" s="156">
        <f t="shared" si="604"/>
        <v>0</v>
      </c>
      <c r="G199" s="138">
        <v>0</v>
      </c>
      <c r="H199" s="156">
        <f t="shared" si="604"/>
        <v>0</v>
      </c>
      <c r="I199" s="138">
        <v>0</v>
      </c>
      <c r="J199" s="156">
        <f t="shared" ref="J199" si="697">I199*$D199</f>
        <v>0</v>
      </c>
      <c r="K199" s="138">
        <v>0</v>
      </c>
      <c r="L199" s="156">
        <f t="shared" ref="L199" si="698">K199*$D199</f>
        <v>0</v>
      </c>
      <c r="M199" s="138">
        <v>0</v>
      </c>
      <c r="N199" s="156">
        <f t="shared" ref="N199" si="699">M199*$D199</f>
        <v>0</v>
      </c>
      <c r="O199" s="138">
        <v>0</v>
      </c>
      <c r="P199" s="156">
        <f t="shared" ref="P199" si="700">O199*$D199</f>
        <v>0</v>
      </c>
      <c r="Q199" s="138">
        <v>0</v>
      </c>
      <c r="R199" s="156">
        <f t="shared" si="609"/>
        <v>0</v>
      </c>
      <c r="S199" s="138">
        <v>0</v>
      </c>
      <c r="T199" s="156">
        <f t="shared" si="610"/>
        <v>0</v>
      </c>
      <c r="U199" s="138">
        <v>0</v>
      </c>
      <c r="V199" s="156">
        <f t="shared" si="611"/>
        <v>0</v>
      </c>
      <c r="W199" s="138">
        <v>0</v>
      </c>
      <c r="X199" s="156">
        <f t="shared" si="612"/>
        <v>0</v>
      </c>
      <c r="Y199" s="138">
        <v>0</v>
      </c>
      <c r="Z199" s="156">
        <f t="shared" si="613"/>
        <v>0</v>
      </c>
      <c r="AB199" s="147">
        <f t="shared" si="614"/>
        <v>0</v>
      </c>
      <c r="AC199" s="148">
        <f t="shared" si="615"/>
        <v>0</v>
      </c>
      <c r="AD199" s="148">
        <f t="shared" si="602"/>
        <v>0</v>
      </c>
    </row>
    <row r="200" spans="1:30" hidden="1" x14ac:dyDescent="0.25">
      <c r="A200" s="283" t="str">
        <f t="shared" ref="A200:B200" si="701">IF(A65=0,"",A65)</f>
        <v/>
      </c>
      <c r="B200" s="133" t="str">
        <f t="shared" si="701"/>
        <v/>
      </c>
      <c r="E200" s="138">
        <v>0</v>
      </c>
      <c r="F200" s="156">
        <f t="shared" si="604"/>
        <v>0</v>
      </c>
      <c r="G200" s="138">
        <v>0</v>
      </c>
      <c r="H200" s="156">
        <f t="shared" si="604"/>
        <v>0</v>
      </c>
      <c r="I200" s="138">
        <v>0</v>
      </c>
      <c r="J200" s="156">
        <f t="shared" ref="J200" si="702">I200*$D200</f>
        <v>0</v>
      </c>
      <c r="K200" s="138">
        <v>0</v>
      </c>
      <c r="L200" s="156">
        <f t="shared" ref="L200" si="703">K200*$D200</f>
        <v>0</v>
      </c>
      <c r="M200" s="138">
        <v>0</v>
      </c>
      <c r="N200" s="156">
        <f t="shared" ref="N200" si="704">M200*$D200</f>
        <v>0</v>
      </c>
      <c r="O200" s="138">
        <v>0</v>
      </c>
      <c r="P200" s="156">
        <f t="shared" ref="P200" si="705">O200*$D200</f>
        <v>0</v>
      </c>
      <c r="Q200" s="138">
        <v>0</v>
      </c>
      <c r="R200" s="156">
        <f t="shared" si="609"/>
        <v>0</v>
      </c>
      <c r="S200" s="138">
        <v>0</v>
      </c>
      <c r="T200" s="156">
        <f t="shared" si="610"/>
        <v>0</v>
      </c>
      <c r="U200" s="138">
        <v>0</v>
      </c>
      <c r="V200" s="156">
        <f t="shared" si="611"/>
        <v>0</v>
      </c>
      <c r="W200" s="138">
        <v>0</v>
      </c>
      <c r="X200" s="156">
        <f t="shared" si="612"/>
        <v>0</v>
      </c>
      <c r="Y200" s="138">
        <v>0</v>
      </c>
      <c r="Z200" s="156">
        <f t="shared" si="613"/>
        <v>0</v>
      </c>
      <c r="AB200" s="147">
        <f t="shared" si="614"/>
        <v>0</v>
      </c>
      <c r="AC200" s="148">
        <f t="shared" si="615"/>
        <v>0</v>
      </c>
      <c r="AD200" s="148">
        <f t="shared" si="602"/>
        <v>0</v>
      </c>
    </row>
    <row r="201" spans="1:30" hidden="1" x14ac:dyDescent="0.25">
      <c r="A201" s="283" t="str">
        <f t="shared" ref="A201:B201" si="706">IF(A66=0,"",A66)</f>
        <v/>
      </c>
      <c r="B201" s="133" t="str">
        <f t="shared" si="706"/>
        <v/>
      </c>
      <c r="E201" s="138">
        <v>0</v>
      </c>
      <c r="F201" s="156">
        <f t="shared" si="604"/>
        <v>0</v>
      </c>
      <c r="G201" s="138">
        <v>0</v>
      </c>
      <c r="H201" s="156">
        <f t="shared" si="604"/>
        <v>0</v>
      </c>
      <c r="I201" s="138">
        <v>0</v>
      </c>
      <c r="J201" s="156">
        <f t="shared" ref="J201" si="707">I201*$D201</f>
        <v>0</v>
      </c>
      <c r="K201" s="138">
        <v>0</v>
      </c>
      <c r="L201" s="156">
        <f t="shared" ref="L201" si="708">K201*$D201</f>
        <v>0</v>
      </c>
      <c r="M201" s="138">
        <v>0</v>
      </c>
      <c r="N201" s="156">
        <f t="shared" ref="N201" si="709">M201*$D201</f>
        <v>0</v>
      </c>
      <c r="O201" s="138">
        <v>0</v>
      </c>
      <c r="P201" s="156">
        <f t="shared" ref="P201" si="710">O201*$D201</f>
        <v>0</v>
      </c>
      <c r="Q201" s="138">
        <v>0</v>
      </c>
      <c r="R201" s="156">
        <f t="shared" si="609"/>
        <v>0</v>
      </c>
      <c r="S201" s="138">
        <v>0</v>
      </c>
      <c r="T201" s="156">
        <f t="shared" si="610"/>
        <v>0</v>
      </c>
      <c r="U201" s="138">
        <v>0</v>
      </c>
      <c r="V201" s="156">
        <f t="shared" si="611"/>
        <v>0</v>
      </c>
      <c r="W201" s="138">
        <v>0</v>
      </c>
      <c r="X201" s="156">
        <f t="shared" si="612"/>
        <v>0</v>
      </c>
      <c r="Y201" s="138">
        <v>0</v>
      </c>
      <c r="Z201" s="156">
        <f t="shared" si="613"/>
        <v>0</v>
      </c>
      <c r="AB201" s="147">
        <f t="shared" si="614"/>
        <v>0</v>
      </c>
      <c r="AC201" s="148">
        <f t="shared" si="615"/>
        <v>0</v>
      </c>
      <c r="AD201" s="148">
        <f t="shared" si="602"/>
        <v>0</v>
      </c>
    </row>
    <row r="202" spans="1:30" hidden="1" x14ac:dyDescent="0.25">
      <c r="A202" s="283" t="str">
        <f t="shared" ref="A202:B202" si="711">IF(A67=0,"",A67)</f>
        <v/>
      </c>
      <c r="B202" s="133" t="str">
        <f t="shared" si="711"/>
        <v/>
      </c>
      <c r="E202" s="138">
        <v>0</v>
      </c>
      <c r="F202" s="156">
        <f t="shared" si="604"/>
        <v>0</v>
      </c>
      <c r="G202" s="138">
        <v>0</v>
      </c>
      <c r="H202" s="156">
        <f t="shared" si="604"/>
        <v>0</v>
      </c>
      <c r="I202" s="138">
        <v>0</v>
      </c>
      <c r="J202" s="156">
        <f t="shared" ref="J202" si="712">I202*$D202</f>
        <v>0</v>
      </c>
      <c r="K202" s="138">
        <v>0</v>
      </c>
      <c r="L202" s="156">
        <f t="shared" ref="L202" si="713">K202*$D202</f>
        <v>0</v>
      </c>
      <c r="M202" s="138">
        <v>0</v>
      </c>
      <c r="N202" s="156">
        <f t="shared" ref="N202" si="714">M202*$D202</f>
        <v>0</v>
      </c>
      <c r="O202" s="138">
        <v>0</v>
      </c>
      <c r="P202" s="156">
        <f t="shared" ref="P202" si="715">O202*$D202</f>
        <v>0</v>
      </c>
      <c r="Q202" s="138">
        <v>0</v>
      </c>
      <c r="R202" s="156">
        <f t="shared" si="609"/>
        <v>0</v>
      </c>
      <c r="S202" s="138">
        <v>0</v>
      </c>
      <c r="T202" s="156">
        <f t="shared" si="610"/>
        <v>0</v>
      </c>
      <c r="U202" s="138">
        <v>0</v>
      </c>
      <c r="V202" s="156">
        <f t="shared" si="611"/>
        <v>0</v>
      </c>
      <c r="W202" s="138">
        <v>0</v>
      </c>
      <c r="X202" s="156">
        <f t="shared" si="612"/>
        <v>0</v>
      </c>
      <c r="Y202" s="138">
        <v>0</v>
      </c>
      <c r="Z202" s="156">
        <f t="shared" si="613"/>
        <v>0</v>
      </c>
      <c r="AB202" s="147">
        <f t="shared" si="614"/>
        <v>0</v>
      </c>
      <c r="AC202" s="148">
        <f t="shared" si="615"/>
        <v>0</v>
      </c>
      <c r="AD202" s="148">
        <f t="shared" si="602"/>
        <v>0</v>
      </c>
    </row>
    <row r="203" spans="1:30" hidden="1" x14ac:dyDescent="0.25">
      <c r="A203" s="283" t="str">
        <f t="shared" ref="A203:B203" si="716">IF(A68=0,"",A68)</f>
        <v/>
      </c>
      <c r="B203" s="133" t="str">
        <f t="shared" si="716"/>
        <v/>
      </c>
      <c r="E203" s="138">
        <v>0</v>
      </c>
      <c r="F203" s="156">
        <f t="shared" si="604"/>
        <v>0</v>
      </c>
      <c r="G203" s="138">
        <v>0</v>
      </c>
      <c r="H203" s="156">
        <f t="shared" si="604"/>
        <v>0</v>
      </c>
      <c r="I203" s="138">
        <v>0</v>
      </c>
      <c r="J203" s="156">
        <f t="shared" ref="J203" si="717">I203*$D203</f>
        <v>0</v>
      </c>
      <c r="K203" s="138">
        <v>0</v>
      </c>
      <c r="L203" s="156">
        <f t="shared" ref="L203" si="718">K203*$D203</f>
        <v>0</v>
      </c>
      <c r="M203" s="138">
        <v>0</v>
      </c>
      <c r="N203" s="156">
        <f t="shared" ref="N203" si="719">M203*$D203</f>
        <v>0</v>
      </c>
      <c r="O203" s="138">
        <v>0</v>
      </c>
      <c r="P203" s="156">
        <f t="shared" ref="P203" si="720">O203*$D203</f>
        <v>0</v>
      </c>
      <c r="Q203" s="138">
        <v>0</v>
      </c>
      <c r="R203" s="156">
        <f t="shared" si="609"/>
        <v>0</v>
      </c>
      <c r="S203" s="138">
        <v>0</v>
      </c>
      <c r="T203" s="156">
        <f t="shared" si="610"/>
        <v>0</v>
      </c>
      <c r="U203" s="138">
        <v>0</v>
      </c>
      <c r="V203" s="156">
        <f t="shared" si="611"/>
        <v>0</v>
      </c>
      <c r="W203" s="138">
        <v>0</v>
      </c>
      <c r="X203" s="156">
        <f t="shared" si="612"/>
        <v>0</v>
      </c>
      <c r="Y203" s="138">
        <v>0</v>
      </c>
      <c r="Z203" s="156">
        <f t="shared" si="613"/>
        <v>0</v>
      </c>
      <c r="AB203" s="147">
        <f t="shared" si="614"/>
        <v>0</v>
      </c>
      <c r="AC203" s="148">
        <f t="shared" si="615"/>
        <v>0</v>
      </c>
      <c r="AD203" s="148">
        <f t="shared" si="602"/>
        <v>0</v>
      </c>
    </row>
    <row r="204" spans="1:30" ht="15.75" hidden="1" thickBot="1" x14ac:dyDescent="0.3">
      <c r="A204" s="283"/>
      <c r="F204" s="149"/>
      <c r="H204" s="149"/>
      <c r="J204" s="149"/>
      <c r="L204" s="149"/>
      <c r="N204" s="149"/>
      <c r="P204" s="149"/>
      <c r="R204" s="149"/>
      <c r="T204" s="149"/>
      <c r="V204" s="149"/>
      <c r="X204" s="149"/>
      <c r="Z204" s="149"/>
    </row>
    <row r="205" spans="1:30" s="149" customFormat="1" ht="16.5" thickBot="1" x14ac:dyDescent="0.3">
      <c r="A205" s="500" t="s">
        <v>172</v>
      </c>
      <c r="B205" s="501"/>
      <c r="C205" s="502"/>
      <c r="D205" s="153">
        <f>SUM(D181:D203)</f>
        <v>0</v>
      </c>
      <c r="E205" s="154"/>
      <c r="F205" s="153">
        <f>SUM(F181:F203)</f>
        <v>0</v>
      </c>
      <c r="G205" s="155"/>
      <c r="H205" s="153">
        <f>SUM(H181:H203)</f>
        <v>0</v>
      </c>
      <c r="I205" s="155"/>
      <c r="J205" s="153">
        <f>SUM(J181:J203)</f>
        <v>0</v>
      </c>
      <c r="K205" s="155"/>
      <c r="L205" s="153">
        <f>SUM(L181:L203)</f>
        <v>0</v>
      </c>
      <c r="M205" s="155"/>
      <c r="N205" s="153">
        <f>SUM(N181:N203)</f>
        <v>0</v>
      </c>
      <c r="O205" s="155"/>
      <c r="P205" s="153">
        <f>SUM(P181:P203)</f>
        <v>0</v>
      </c>
      <c r="Q205" s="155"/>
      <c r="R205" s="153">
        <f>SUM(R181:R203)</f>
        <v>0</v>
      </c>
      <c r="S205" s="155"/>
      <c r="T205" s="153">
        <f>SUM(T181:T203)</f>
        <v>0</v>
      </c>
      <c r="U205" s="155"/>
      <c r="V205" s="153">
        <f>SUM(V181:V203)</f>
        <v>0</v>
      </c>
      <c r="W205" s="155"/>
      <c r="X205" s="153">
        <f>SUM(X181:X203)</f>
        <v>0</v>
      </c>
      <c r="Y205" s="155"/>
      <c r="Z205" s="153">
        <f>SUM(Z181:Z203)</f>
        <v>0</v>
      </c>
      <c r="AC205" s="148">
        <f t="shared" si="615"/>
        <v>0</v>
      </c>
      <c r="AD205" s="148">
        <f>AC205-D205</f>
        <v>0</v>
      </c>
    </row>
    <row r="207" spans="1:30" ht="15.75" thickBot="1" x14ac:dyDescent="0.3"/>
    <row r="208" spans="1:30" ht="36.6" customHeight="1" x14ac:dyDescent="0.25">
      <c r="A208" s="494" t="s">
        <v>167</v>
      </c>
      <c r="B208" s="495"/>
      <c r="C208" s="495"/>
      <c r="D208" s="496"/>
      <c r="E208" s="402" t="s">
        <v>150</v>
      </c>
      <c r="F208" s="404"/>
      <c r="G208" s="402" t="s">
        <v>151</v>
      </c>
      <c r="H208" s="404"/>
      <c r="I208" s="402" t="s">
        <v>98</v>
      </c>
      <c r="J208" s="404"/>
      <c r="K208" s="402" t="s">
        <v>152</v>
      </c>
      <c r="L208" s="404"/>
      <c r="M208" s="402" t="s">
        <v>101</v>
      </c>
      <c r="N208" s="404"/>
      <c r="O208" s="402" t="s">
        <v>153</v>
      </c>
      <c r="P208" s="404"/>
      <c r="Q208" s="402" t="s">
        <v>271</v>
      </c>
      <c r="R208" s="404"/>
      <c r="S208" s="402" t="s">
        <v>272</v>
      </c>
      <c r="T208" s="404"/>
      <c r="U208" s="402" t="s">
        <v>273</v>
      </c>
      <c r="V208" s="404"/>
      <c r="W208" s="402" t="s">
        <v>274</v>
      </c>
      <c r="X208" s="404"/>
      <c r="Y208" s="402" t="s">
        <v>275</v>
      </c>
      <c r="Z208" s="404"/>
      <c r="AB208" s="146" t="s">
        <v>112</v>
      </c>
      <c r="AC208" s="490" t="s">
        <v>158</v>
      </c>
      <c r="AD208" s="490" t="s">
        <v>159</v>
      </c>
    </row>
    <row r="209" spans="1:30" ht="28.9" customHeight="1" thickBot="1" x14ac:dyDescent="0.3">
      <c r="A209" s="497"/>
      <c r="B209" s="498"/>
      <c r="C209" s="498"/>
      <c r="D209" s="499"/>
      <c r="E209" s="476" t="str">
        <f>IF(Usage!$B$8=0, "", Usage!$B$8)</f>
        <v>Center Overhead</v>
      </c>
      <c r="F209" s="477"/>
      <c r="G209" s="476" t="str">
        <f>IF(Usage!$B$9=0, "", Usage!$B$9)</f>
        <v/>
      </c>
      <c r="H209" s="477"/>
      <c r="I209" s="476" t="str">
        <f>IF(Usage!$B$10=0, "", Usage!$B$10)</f>
        <v/>
      </c>
      <c r="J209" s="477"/>
      <c r="K209" s="476" t="str">
        <f>IF(Usage!$B$11=0, "", Usage!$B$11)</f>
        <v/>
      </c>
      <c r="L209" s="477"/>
      <c r="M209" s="476" t="str">
        <f>IF(Usage!$B$12=0, "", Usage!$B$12)</f>
        <v/>
      </c>
      <c r="N209" s="477"/>
      <c r="O209" s="476" t="str">
        <f>IF(Usage!$B$13=0, "", Usage!$B$13)</f>
        <v/>
      </c>
      <c r="P209" s="477"/>
      <c r="Q209" s="476" t="str">
        <f>IF(Usage!$B$14=0, "", Usage!$B$14)</f>
        <v/>
      </c>
      <c r="R209" s="477"/>
      <c r="S209" s="476" t="str">
        <f>IF(Usage!$B$15=0, "", Usage!$B$15)</f>
        <v/>
      </c>
      <c r="T209" s="477"/>
      <c r="U209" s="476" t="str">
        <f>IF(Usage!$B$16=0, "", Usage!$B$16)</f>
        <v/>
      </c>
      <c r="V209" s="477"/>
      <c r="W209" s="476" t="str">
        <f>IF(Usage!$B$17=0, "", Usage!$B$17)</f>
        <v/>
      </c>
      <c r="X209" s="477"/>
      <c r="Y209" s="476" t="str">
        <f>IF(Usage!$B$18=0, "", Usage!$B$18)</f>
        <v/>
      </c>
      <c r="Z209" s="477"/>
      <c r="AA209" s="131"/>
      <c r="AB209" s="490" t="s">
        <v>113</v>
      </c>
      <c r="AC209" s="490"/>
      <c r="AD209" s="490"/>
    </row>
    <row r="210" spans="1:30" x14ac:dyDescent="0.25">
      <c r="A210" s="144" t="s">
        <v>82</v>
      </c>
      <c r="B210" s="144" t="s">
        <v>160</v>
      </c>
      <c r="C210" s="135" t="s">
        <v>161</v>
      </c>
      <c r="D210" s="135" t="s">
        <v>162</v>
      </c>
      <c r="E210" s="136" t="s">
        <v>145</v>
      </c>
      <c r="F210" s="137" t="s">
        <v>105</v>
      </c>
      <c r="G210" s="136" t="s">
        <v>163</v>
      </c>
      <c r="H210" s="137" t="s">
        <v>105</v>
      </c>
      <c r="I210" s="136" t="s">
        <v>145</v>
      </c>
      <c r="J210" s="137" t="s">
        <v>105</v>
      </c>
      <c r="K210" s="136" t="s">
        <v>145</v>
      </c>
      <c r="L210" s="137" t="s">
        <v>105</v>
      </c>
      <c r="M210" s="136" t="s">
        <v>163</v>
      </c>
      <c r="N210" s="137" t="s">
        <v>105</v>
      </c>
      <c r="O210" s="136" t="s">
        <v>145</v>
      </c>
      <c r="P210" s="137" t="s">
        <v>105</v>
      </c>
      <c r="Q210" s="136" t="s">
        <v>145</v>
      </c>
      <c r="R210" s="137" t="s">
        <v>105</v>
      </c>
      <c r="S210" s="136" t="s">
        <v>145</v>
      </c>
      <c r="T210" s="137" t="s">
        <v>105</v>
      </c>
      <c r="U210" s="136" t="s">
        <v>145</v>
      </c>
      <c r="V210" s="137" t="s">
        <v>105</v>
      </c>
      <c r="W210" s="136" t="s">
        <v>145</v>
      </c>
      <c r="X210" s="137" t="s">
        <v>105</v>
      </c>
      <c r="Y210" s="136" t="s">
        <v>145</v>
      </c>
      <c r="Z210" s="137" t="s">
        <v>105</v>
      </c>
      <c r="AA210" s="131"/>
      <c r="AB210" s="490"/>
      <c r="AC210" s="490"/>
      <c r="AD210" s="490"/>
    </row>
    <row r="211" spans="1:30" x14ac:dyDescent="0.25">
      <c r="A211" s="283" t="str">
        <f>IF(A76=0,"",A76)</f>
        <v/>
      </c>
      <c r="B211" s="133" t="str">
        <f>IF(B76=0,"",B76)</f>
        <v/>
      </c>
      <c r="E211" s="138">
        <v>0</v>
      </c>
      <c r="F211" s="156">
        <f>E211*$D211</f>
        <v>0</v>
      </c>
      <c r="G211" s="138">
        <v>0</v>
      </c>
      <c r="H211" s="156">
        <f>G211*$D211</f>
        <v>0</v>
      </c>
      <c r="I211" s="138">
        <v>0</v>
      </c>
      <c r="J211" s="156">
        <f>I211*$D211</f>
        <v>0</v>
      </c>
      <c r="K211" s="138">
        <v>0</v>
      </c>
      <c r="L211" s="156">
        <f>K211*$D211</f>
        <v>0</v>
      </c>
      <c r="M211" s="138">
        <v>0</v>
      </c>
      <c r="N211" s="156">
        <f>M211*$D211</f>
        <v>0</v>
      </c>
      <c r="O211" s="138">
        <v>0</v>
      </c>
      <c r="P211" s="156">
        <f>O211*$D211</f>
        <v>0</v>
      </c>
      <c r="Q211" s="138">
        <v>0</v>
      </c>
      <c r="R211" s="156">
        <f>Q211*$D211</f>
        <v>0</v>
      </c>
      <c r="S211" s="138">
        <v>0</v>
      </c>
      <c r="T211" s="156">
        <f>S211*$D211</f>
        <v>0</v>
      </c>
      <c r="U211" s="138">
        <v>0</v>
      </c>
      <c r="V211" s="156">
        <f>U211*$D211</f>
        <v>0</v>
      </c>
      <c r="W211" s="138">
        <v>0</v>
      </c>
      <c r="X211" s="156">
        <f>W211*$D211</f>
        <v>0</v>
      </c>
      <c r="Y211" s="138">
        <v>0</v>
      </c>
      <c r="Z211" s="156">
        <f>Y211*$D211</f>
        <v>0</v>
      </c>
      <c r="AB211" s="147">
        <f t="shared" ref="AB211:AC211" si="721">E211+G211+I211+K211+M211+O211+Q211+S211+U211+W211+Y211</f>
        <v>0</v>
      </c>
      <c r="AC211" s="148">
        <f t="shared" si="721"/>
        <v>0</v>
      </c>
      <c r="AD211" s="148">
        <f t="shared" ref="AD211:AD223" si="722">AC211-D211</f>
        <v>0</v>
      </c>
    </row>
    <row r="212" spans="1:30" x14ac:dyDescent="0.25">
      <c r="A212" s="283" t="str">
        <f t="shared" ref="A212:B212" si="723">IF(A77=0,"",A77)</f>
        <v/>
      </c>
      <c r="B212" s="133" t="str">
        <f t="shared" si="723"/>
        <v/>
      </c>
      <c r="E212" s="138">
        <v>0</v>
      </c>
      <c r="F212" s="156">
        <f t="shared" ref="F212:F223" si="724">E212*$D212</f>
        <v>0</v>
      </c>
      <c r="G212" s="138">
        <v>0</v>
      </c>
      <c r="H212" s="156">
        <f t="shared" ref="H212" si="725">G212*$D212</f>
        <v>0</v>
      </c>
      <c r="I212" s="138">
        <v>0</v>
      </c>
      <c r="J212" s="156">
        <f t="shared" ref="J212" si="726">I212*$D212</f>
        <v>0</v>
      </c>
      <c r="K212" s="138">
        <v>0</v>
      </c>
      <c r="L212" s="156">
        <f t="shared" ref="L212" si="727">K212*$D212</f>
        <v>0</v>
      </c>
      <c r="M212" s="138">
        <v>0</v>
      </c>
      <c r="N212" s="156">
        <f t="shared" ref="N212" si="728">M212*$D212</f>
        <v>0</v>
      </c>
      <c r="O212" s="138">
        <v>0</v>
      </c>
      <c r="P212" s="156">
        <f t="shared" ref="P212" si="729">O212*$D212</f>
        <v>0</v>
      </c>
      <c r="Q212" s="138">
        <v>0</v>
      </c>
      <c r="R212" s="156">
        <f t="shared" ref="R212:R223" si="730">Q212*$D212</f>
        <v>0</v>
      </c>
      <c r="S212" s="138">
        <v>0</v>
      </c>
      <c r="T212" s="156">
        <f t="shared" ref="T212:T223" si="731">S212*$D212</f>
        <v>0</v>
      </c>
      <c r="U212" s="138">
        <v>0</v>
      </c>
      <c r="V212" s="156">
        <f t="shared" ref="V212:V223" si="732">U212*$D212</f>
        <v>0</v>
      </c>
      <c r="W212" s="138">
        <v>0</v>
      </c>
      <c r="X212" s="156">
        <f t="shared" ref="X212:X223" si="733">W212*$D212</f>
        <v>0</v>
      </c>
      <c r="Y212" s="138">
        <v>0</v>
      </c>
      <c r="Z212" s="156">
        <f t="shared" ref="Z212:Z223" si="734">Y212*$D212</f>
        <v>0</v>
      </c>
      <c r="AB212" s="147">
        <f t="shared" ref="AB212:AB222" si="735">E212+G212+I212+K212+M212+O212+Q212+S212+U212+W212+Y212</f>
        <v>0</v>
      </c>
      <c r="AC212" s="148">
        <f t="shared" ref="AB212:AC225" si="736">F212+H212+J212+L212+N212+P212+R212+T212+V212+X212+Z212</f>
        <v>0</v>
      </c>
      <c r="AD212" s="148">
        <f t="shared" si="722"/>
        <v>0</v>
      </c>
    </row>
    <row r="213" spans="1:30" x14ac:dyDescent="0.25">
      <c r="A213" s="283" t="str">
        <f t="shared" ref="A213:B213" si="737">IF(A78=0,"",A78)</f>
        <v/>
      </c>
      <c r="B213" s="133" t="str">
        <f t="shared" si="737"/>
        <v/>
      </c>
      <c r="E213" s="138">
        <v>0</v>
      </c>
      <c r="F213" s="156">
        <f t="shared" si="724"/>
        <v>0</v>
      </c>
      <c r="G213" s="138">
        <v>0</v>
      </c>
      <c r="H213" s="156">
        <f t="shared" ref="H213" si="738">G213*$D213</f>
        <v>0</v>
      </c>
      <c r="I213" s="138">
        <v>0</v>
      </c>
      <c r="J213" s="156">
        <f t="shared" ref="J213" si="739">I213*$D213</f>
        <v>0</v>
      </c>
      <c r="K213" s="138">
        <v>0</v>
      </c>
      <c r="L213" s="156">
        <f t="shared" ref="L213" si="740">K213*$D213</f>
        <v>0</v>
      </c>
      <c r="M213" s="138">
        <v>0</v>
      </c>
      <c r="N213" s="156">
        <f t="shared" ref="N213" si="741">M213*$D213</f>
        <v>0</v>
      </c>
      <c r="O213" s="138">
        <v>0</v>
      </c>
      <c r="P213" s="156">
        <f t="shared" ref="P213" si="742">O213*$D213</f>
        <v>0</v>
      </c>
      <c r="Q213" s="138">
        <v>0</v>
      </c>
      <c r="R213" s="156">
        <f t="shared" si="730"/>
        <v>0</v>
      </c>
      <c r="S213" s="138">
        <v>0</v>
      </c>
      <c r="T213" s="156">
        <f t="shared" si="731"/>
        <v>0</v>
      </c>
      <c r="U213" s="138">
        <v>0</v>
      </c>
      <c r="V213" s="156">
        <f t="shared" si="732"/>
        <v>0</v>
      </c>
      <c r="W213" s="138">
        <v>0</v>
      </c>
      <c r="X213" s="156">
        <f t="shared" si="733"/>
        <v>0</v>
      </c>
      <c r="Y213" s="138">
        <v>0</v>
      </c>
      <c r="Z213" s="156">
        <f t="shared" si="734"/>
        <v>0</v>
      </c>
      <c r="AB213" s="147">
        <f t="shared" si="735"/>
        <v>0</v>
      </c>
      <c r="AC213" s="148">
        <f t="shared" si="736"/>
        <v>0</v>
      </c>
      <c r="AD213" s="148">
        <f t="shared" si="722"/>
        <v>0</v>
      </c>
    </row>
    <row r="214" spans="1:30" x14ac:dyDescent="0.25">
      <c r="A214" s="283" t="str">
        <f t="shared" ref="A214:B214" si="743">IF(A79=0,"",A79)</f>
        <v/>
      </c>
      <c r="B214" s="133" t="str">
        <f t="shared" si="743"/>
        <v/>
      </c>
      <c r="E214" s="138">
        <v>0</v>
      </c>
      <c r="F214" s="156">
        <f t="shared" si="724"/>
        <v>0</v>
      </c>
      <c r="G214" s="138">
        <v>0</v>
      </c>
      <c r="H214" s="156">
        <f t="shared" ref="H214" si="744">G214*$D214</f>
        <v>0</v>
      </c>
      <c r="I214" s="138">
        <v>0</v>
      </c>
      <c r="J214" s="156">
        <f t="shared" ref="J214" si="745">I214*$D214</f>
        <v>0</v>
      </c>
      <c r="K214" s="138">
        <v>0</v>
      </c>
      <c r="L214" s="156">
        <f t="shared" ref="L214" si="746">K214*$D214</f>
        <v>0</v>
      </c>
      <c r="M214" s="138">
        <v>0</v>
      </c>
      <c r="N214" s="156">
        <f t="shared" ref="N214" si="747">M214*$D214</f>
        <v>0</v>
      </c>
      <c r="O214" s="138">
        <v>0</v>
      </c>
      <c r="P214" s="156">
        <f t="shared" ref="P214" si="748">O214*$D214</f>
        <v>0</v>
      </c>
      <c r="Q214" s="138">
        <v>0</v>
      </c>
      <c r="R214" s="156">
        <f t="shared" si="730"/>
        <v>0</v>
      </c>
      <c r="S214" s="138">
        <v>0</v>
      </c>
      <c r="T214" s="156">
        <f t="shared" si="731"/>
        <v>0</v>
      </c>
      <c r="U214" s="138">
        <v>0</v>
      </c>
      <c r="V214" s="156">
        <f t="shared" si="732"/>
        <v>0</v>
      </c>
      <c r="W214" s="138">
        <v>0</v>
      </c>
      <c r="X214" s="156">
        <f t="shared" si="733"/>
        <v>0</v>
      </c>
      <c r="Y214" s="138">
        <v>0</v>
      </c>
      <c r="Z214" s="156">
        <f t="shared" si="734"/>
        <v>0</v>
      </c>
      <c r="AB214" s="147">
        <f t="shared" si="735"/>
        <v>0</v>
      </c>
      <c r="AC214" s="148">
        <f t="shared" si="736"/>
        <v>0</v>
      </c>
      <c r="AD214" s="148">
        <f t="shared" si="722"/>
        <v>0</v>
      </c>
    </row>
    <row r="215" spans="1:30" x14ac:dyDescent="0.25">
      <c r="A215" s="283" t="str">
        <f t="shared" ref="A215:B215" si="749">IF(A80=0,"",A80)</f>
        <v/>
      </c>
      <c r="B215" s="133" t="str">
        <f t="shared" si="749"/>
        <v/>
      </c>
      <c r="E215" s="138">
        <v>0</v>
      </c>
      <c r="F215" s="156">
        <f t="shared" si="724"/>
        <v>0</v>
      </c>
      <c r="G215" s="138">
        <v>0</v>
      </c>
      <c r="H215" s="156">
        <f t="shared" ref="H215" si="750">G215*$D215</f>
        <v>0</v>
      </c>
      <c r="I215" s="138">
        <v>0</v>
      </c>
      <c r="J215" s="156">
        <f t="shared" ref="J215" si="751">I215*$D215</f>
        <v>0</v>
      </c>
      <c r="K215" s="138">
        <v>0</v>
      </c>
      <c r="L215" s="156">
        <f t="shared" ref="L215" si="752">K215*$D215</f>
        <v>0</v>
      </c>
      <c r="M215" s="138">
        <v>0</v>
      </c>
      <c r="N215" s="156">
        <f t="shared" ref="N215" si="753">M215*$D215</f>
        <v>0</v>
      </c>
      <c r="O215" s="138">
        <v>0</v>
      </c>
      <c r="P215" s="156">
        <f t="shared" ref="P215" si="754">O215*$D215</f>
        <v>0</v>
      </c>
      <c r="Q215" s="138">
        <v>0</v>
      </c>
      <c r="R215" s="156">
        <f t="shared" si="730"/>
        <v>0</v>
      </c>
      <c r="S215" s="138">
        <v>0</v>
      </c>
      <c r="T215" s="156">
        <f t="shared" si="731"/>
        <v>0</v>
      </c>
      <c r="U215" s="138">
        <v>0</v>
      </c>
      <c r="V215" s="156">
        <f t="shared" si="732"/>
        <v>0</v>
      </c>
      <c r="W215" s="138">
        <v>0</v>
      </c>
      <c r="X215" s="156">
        <f t="shared" si="733"/>
        <v>0</v>
      </c>
      <c r="Y215" s="138">
        <v>0</v>
      </c>
      <c r="Z215" s="156">
        <f t="shared" si="734"/>
        <v>0</v>
      </c>
      <c r="AB215" s="147">
        <f t="shared" si="735"/>
        <v>0</v>
      </c>
      <c r="AC215" s="148">
        <f t="shared" si="736"/>
        <v>0</v>
      </c>
      <c r="AD215" s="148">
        <f t="shared" si="722"/>
        <v>0</v>
      </c>
    </row>
    <row r="216" spans="1:30" x14ac:dyDescent="0.25">
      <c r="A216" s="283" t="str">
        <f t="shared" ref="A216:B216" si="755">IF(A81=0,"",A81)</f>
        <v/>
      </c>
      <c r="B216" s="133" t="str">
        <f t="shared" si="755"/>
        <v/>
      </c>
      <c r="E216" s="138">
        <v>0</v>
      </c>
      <c r="F216" s="156">
        <f t="shared" si="724"/>
        <v>0</v>
      </c>
      <c r="G216" s="138">
        <v>0</v>
      </c>
      <c r="H216" s="156">
        <f t="shared" ref="H216" si="756">G216*$D216</f>
        <v>0</v>
      </c>
      <c r="I216" s="138">
        <v>0</v>
      </c>
      <c r="J216" s="156">
        <f t="shared" ref="J216" si="757">I216*$D216</f>
        <v>0</v>
      </c>
      <c r="K216" s="138">
        <v>0</v>
      </c>
      <c r="L216" s="156">
        <f t="shared" ref="L216" si="758">K216*$D216</f>
        <v>0</v>
      </c>
      <c r="M216" s="138">
        <v>0</v>
      </c>
      <c r="N216" s="156">
        <f t="shared" ref="N216" si="759">M216*$D216</f>
        <v>0</v>
      </c>
      <c r="O216" s="138">
        <v>0</v>
      </c>
      <c r="P216" s="156">
        <f t="shared" ref="P216" si="760">O216*$D216</f>
        <v>0</v>
      </c>
      <c r="Q216" s="138">
        <v>0</v>
      </c>
      <c r="R216" s="156">
        <f t="shared" si="730"/>
        <v>0</v>
      </c>
      <c r="S216" s="138">
        <v>0</v>
      </c>
      <c r="T216" s="156">
        <f t="shared" si="731"/>
        <v>0</v>
      </c>
      <c r="U216" s="138">
        <v>0</v>
      </c>
      <c r="V216" s="156">
        <f t="shared" si="732"/>
        <v>0</v>
      </c>
      <c r="W216" s="138">
        <v>0</v>
      </c>
      <c r="X216" s="156">
        <f t="shared" si="733"/>
        <v>0</v>
      </c>
      <c r="Y216" s="138">
        <v>0</v>
      </c>
      <c r="Z216" s="156">
        <f t="shared" si="734"/>
        <v>0</v>
      </c>
      <c r="AB216" s="147">
        <f t="shared" si="735"/>
        <v>0</v>
      </c>
      <c r="AC216" s="148">
        <f t="shared" si="736"/>
        <v>0</v>
      </c>
      <c r="AD216" s="148">
        <f t="shared" si="722"/>
        <v>0</v>
      </c>
    </row>
    <row r="217" spans="1:30" x14ac:dyDescent="0.25">
      <c r="A217" s="283" t="str">
        <f t="shared" ref="A217:B217" si="761">IF(A82=0,"",A82)</f>
        <v/>
      </c>
      <c r="B217" s="133" t="str">
        <f t="shared" si="761"/>
        <v/>
      </c>
      <c r="E217" s="138">
        <v>0</v>
      </c>
      <c r="F217" s="156">
        <f t="shared" si="724"/>
        <v>0</v>
      </c>
      <c r="G217" s="138">
        <v>0</v>
      </c>
      <c r="H217" s="156">
        <f t="shared" ref="H217" si="762">G217*$D217</f>
        <v>0</v>
      </c>
      <c r="I217" s="138">
        <v>0</v>
      </c>
      <c r="J217" s="156">
        <f t="shared" ref="J217" si="763">I217*$D217</f>
        <v>0</v>
      </c>
      <c r="K217" s="138">
        <v>0</v>
      </c>
      <c r="L217" s="156">
        <f t="shared" ref="L217" si="764">K217*$D217</f>
        <v>0</v>
      </c>
      <c r="M217" s="138">
        <v>0</v>
      </c>
      <c r="N217" s="156">
        <f t="shared" ref="N217" si="765">M217*$D217</f>
        <v>0</v>
      </c>
      <c r="O217" s="138">
        <v>0</v>
      </c>
      <c r="P217" s="156">
        <f t="shared" ref="P217" si="766">O217*$D217</f>
        <v>0</v>
      </c>
      <c r="Q217" s="138">
        <v>0</v>
      </c>
      <c r="R217" s="156">
        <f t="shared" si="730"/>
        <v>0</v>
      </c>
      <c r="S217" s="138">
        <v>0</v>
      </c>
      <c r="T217" s="156">
        <f t="shared" si="731"/>
        <v>0</v>
      </c>
      <c r="U217" s="138">
        <v>0</v>
      </c>
      <c r="V217" s="156">
        <f t="shared" si="732"/>
        <v>0</v>
      </c>
      <c r="W217" s="138">
        <v>0</v>
      </c>
      <c r="X217" s="156">
        <f t="shared" si="733"/>
        <v>0</v>
      </c>
      <c r="Y217" s="138">
        <v>0</v>
      </c>
      <c r="Z217" s="156">
        <f t="shared" si="734"/>
        <v>0</v>
      </c>
      <c r="AB217" s="147">
        <f t="shared" si="735"/>
        <v>0</v>
      </c>
      <c r="AC217" s="148">
        <f t="shared" si="736"/>
        <v>0</v>
      </c>
      <c r="AD217" s="148">
        <f t="shared" si="722"/>
        <v>0</v>
      </c>
    </row>
    <row r="218" spans="1:30" x14ac:dyDescent="0.25">
      <c r="A218" s="283" t="str">
        <f t="shared" ref="A218:B218" si="767">IF(A83=0,"",A83)</f>
        <v/>
      </c>
      <c r="B218" s="133" t="str">
        <f t="shared" si="767"/>
        <v/>
      </c>
      <c r="E218" s="138">
        <v>0</v>
      </c>
      <c r="F218" s="156">
        <f t="shared" si="724"/>
        <v>0</v>
      </c>
      <c r="G218" s="138">
        <v>0</v>
      </c>
      <c r="H218" s="156">
        <f t="shared" ref="H218" si="768">G218*$D218</f>
        <v>0</v>
      </c>
      <c r="I218" s="138">
        <v>0</v>
      </c>
      <c r="J218" s="156">
        <f t="shared" ref="J218" si="769">I218*$D218</f>
        <v>0</v>
      </c>
      <c r="K218" s="138">
        <v>0</v>
      </c>
      <c r="L218" s="156">
        <f t="shared" ref="L218" si="770">K218*$D218</f>
        <v>0</v>
      </c>
      <c r="M218" s="138">
        <v>0</v>
      </c>
      <c r="N218" s="156">
        <f t="shared" ref="N218" si="771">M218*$D218</f>
        <v>0</v>
      </c>
      <c r="O218" s="138">
        <v>0</v>
      </c>
      <c r="P218" s="156">
        <f t="shared" ref="P218" si="772">O218*$D218</f>
        <v>0</v>
      </c>
      <c r="Q218" s="138">
        <v>0</v>
      </c>
      <c r="R218" s="156">
        <f t="shared" si="730"/>
        <v>0</v>
      </c>
      <c r="S218" s="138">
        <v>0</v>
      </c>
      <c r="T218" s="156">
        <f t="shared" si="731"/>
        <v>0</v>
      </c>
      <c r="U218" s="138">
        <v>0</v>
      </c>
      <c r="V218" s="156">
        <f t="shared" si="732"/>
        <v>0</v>
      </c>
      <c r="W218" s="138">
        <v>0</v>
      </c>
      <c r="X218" s="156">
        <f t="shared" si="733"/>
        <v>0</v>
      </c>
      <c r="Y218" s="138">
        <v>0</v>
      </c>
      <c r="Z218" s="156">
        <f t="shared" si="734"/>
        <v>0</v>
      </c>
      <c r="AB218" s="147">
        <f t="shared" si="735"/>
        <v>0</v>
      </c>
      <c r="AC218" s="148">
        <f t="shared" si="736"/>
        <v>0</v>
      </c>
      <c r="AD218" s="148">
        <f t="shared" si="722"/>
        <v>0</v>
      </c>
    </row>
    <row r="219" spans="1:30" x14ac:dyDescent="0.25">
      <c r="A219" s="283" t="str">
        <f t="shared" ref="A219:B219" si="773">IF(A84=0,"",A84)</f>
        <v/>
      </c>
      <c r="B219" s="133" t="str">
        <f t="shared" si="773"/>
        <v/>
      </c>
      <c r="E219" s="138">
        <v>0</v>
      </c>
      <c r="F219" s="156">
        <f t="shared" si="724"/>
        <v>0</v>
      </c>
      <c r="G219" s="138">
        <v>0</v>
      </c>
      <c r="H219" s="156">
        <f t="shared" ref="H219" si="774">G219*$D219</f>
        <v>0</v>
      </c>
      <c r="I219" s="138">
        <v>0</v>
      </c>
      <c r="J219" s="156">
        <f t="shared" ref="J219" si="775">I219*$D219</f>
        <v>0</v>
      </c>
      <c r="K219" s="138">
        <v>0</v>
      </c>
      <c r="L219" s="156">
        <f t="shared" ref="L219" si="776">K219*$D219</f>
        <v>0</v>
      </c>
      <c r="M219" s="138">
        <v>0</v>
      </c>
      <c r="N219" s="156">
        <f t="shared" ref="N219" si="777">M219*$D219</f>
        <v>0</v>
      </c>
      <c r="O219" s="138">
        <v>0</v>
      </c>
      <c r="P219" s="156">
        <f t="shared" ref="P219" si="778">O219*$D219</f>
        <v>0</v>
      </c>
      <c r="Q219" s="138">
        <v>0</v>
      </c>
      <c r="R219" s="156">
        <f t="shared" si="730"/>
        <v>0</v>
      </c>
      <c r="S219" s="138">
        <v>0</v>
      </c>
      <c r="T219" s="156">
        <f t="shared" si="731"/>
        <v>0</v>
      </c>
      <c r="U219" s="138">
        <v>0</v>
      </c>
      <c r="V219" s="156">
        <f t="shared" si="732"/>
        <v>0</v>
      </c>
      <c r="W219" s="138">
        <v>0</v>
      </c>
      <c r="X219" s="156">
        <f t="shared" si="733"/>
        <v>0</v>
      </c>
      <c r="Y219" s="138">
        <v>0</v>
      </c>
      <c r="Z219" s="156">
        <f t="shared" si="734"/>
        <v>0</v>
      </c>
      <c r="AB219" s="147">
        <f t="shared" si="735"/>
        <v>0</v>
      </c>
      <c r="AC219" s="148">
        <f t="shared" si="736"/>
        <v>0</v>
      </c>
      <c r="AD219" s="148">
        <f t="shared" si="722"/>
        <v>0</v>
      </c>
    </row>
    <row r="220" spans="1:30" x14ac:dyDescent="0.25">
      <c r="A220" s="283" t="str">
        <f t="shared" ref="A220:B220" si="779">IF(A85=0,"",A85)</f>
        <v/>
      </c>
      <c r="B220" s="133" t="str">
        <f t="shared" si="779"/>
        <v/>
      </c>
      <c r="E220" s="138">
        <v>0</v>
      </c>
      <c r="F220" s="156">
        <f t="shared" si="724"/>
        <v>0</v>
      </c>
      <c r="G220" s="138">
        <v>0</v>
      </c>
      <c r="H220" s="156">
        <f t="shared" ref="H220" si="780">G220*$D220</f>
        <v>0</v>
      </c>
      <c r="I220" s="138">
        <v>0</v>
      </c>
      <c r="J220" s="156">
        <f t="shared" ref="J220" si="781">I220*$D220</f>
        <v>0</v>
      </c>
      <c r="K220" s="138">
        <v>0</v>
      </c>
      <c r="L220" s="156">
        <f t="shared" ref="L220" si="782">K220*$D220</f>
        <v>0</v>
      </c>
      <c r="M220" s="138">
        <v>0</v>
      </c>
      <c r="N220" s="156">
        <f t="shared" ref="N220" si="783">M220*$D220</f>
        <v>0</v>
      </c>
      <c r="O220" s="138">
        <v>0</v>
      </c>
      <c r="P220" s="156">
        <f t="shared" ref="P220" si="784">O220*$D220</f>
        <v>0</v>
      </c>
      <c r="Q220" s="138">
        <v>0</v>
      </c>
      <c r="R220" s="156">
        <f t="shared" si="730"/>
        <v>0</v>
      </c>
      <c r="S220" s="138">
        <v>0</v>
      </c>
      <c r="T220" s="156">
        <f t="shared" si="731"/>
        <v>0</v>
      </c>
      <c r="U220" s="138">
        <v>0</v>
      </c>
      <c r="V220" s="156">
        <f t="shared" si="732"/>
        <v>0</v>
      </c>
      <c r="W220" s="138">
        <v>0</v>
      </c>
      <c r="X220" s="156">
        <f t="shared" si="733"/>
        <v>0</v>
      </c>
      <c r="Y220" s="138">
        <v>0</v>
      </c>
      <c r="Z220" s="156">
        <f t="shared" si="734"/>
        <v>0</v>
      </c>
      <c r="AB220" s="147">
        <f t="shared" si="735"/>
        <v>0</v>
      </c>
      <c r="AC220" s="148">
        <f t="shared" si="736"/>
        <v>0</v>
      </c>
      <c r="AD220" s="148">
        <f t="shared" si="722"/>
        <v>0</v>
      </c>
    </row>
    <row r="221" spans="1:30" x14ac:dyDescent="0.25">
      <c r="A221" s="283" t="str">
        <f t="shared" ref="A221:B221" si="785">IF(A86=0,"",A86)</f>
        <v/>
      </c>
      <c r="B221" s="133" t="str">
        <f t="shared" si="785"/>
        <v/>
      </c>
      <c r="E221" s="138">
        <v>0</v>
      </c>
      <c r="F221" s="156">
        <f t="shared" si="724"/>
        <v>0</v>
      </c>
      <c r="G221" s="138">
        <v>0</v>
      </c>
      <c r="H221" s="156">
        <f t="shared" ref="H221" si="786">G221*$D221</f>
        <v>0</v>
      </c>
      <c r="I221" s="138">
        <v>0</v>
      </c>
      <c r="J221" s="156">
        <f t="shared" ref="J221" si="787">I221*$D221</f>
        <v>0</v>
      </c>
      <c r="K221" s="138">
        <v>0</v>
      </c>
      <c r="L221" s="156">
        <f t="shared" ref="L221" si="788">K221*$D221</f>
        <v>0</v>
      </c>
      <c r="M221" s="138">
        <v>0</v>
      </c>
      <c r="N221" s="156">
        <f t="shared" ref="N221" si="789">M221*$D221</f>
        <v>0</v>
      </c>
      <c r="O221" s="138">
        <v>0</v>
      </c>
      <c r="P221" s="156">
        <f t="shared" ref="P221" si="790">O221*$D221</f>
        <v>0</v>
      </c>
      <c r="Q221" s="138">
        <v>0</v>
      </c>
      <c r="R221" s="156">
        <f t="shared" si="730"/>
        <v>0</v>
      </c>
      <c r="S221" s="138">
        <v>0</v>
      </c>
      <c r="T221" s="156">
        <f t="shared" si="731"/>
        <v>0</v>
      </c>
      <c r="U221" s="138">
        <v>0</v>
      </c>
      <c r="V221" s="156">
        <f t="shared" si="732"/>
        <v>0</v>
      </c>
      <c r="W221" s="138">
        <v>0</v>
      </c>
      <c r="X221" s="156">
        <f t="shared" si="733"/>
        <v>0</v>
      </c>
      <c r="Y221" s="138">
        <v>0</v>
      </c>
      <c r="Z221" s="156">
        <f t="shared" si="734"/>
        <v>0</v>
      </c>
      <c r="AB221" s="147">
        <f t="shared" si="735"/>
        <v>0</v>
      </c>
      <c r="AC221" s="148">
        <f t="shared" si="736"/>
        <v>0</v>
      </c>
      <c r="AD221" s="148">
        <f t="shared" si="722"/>
        <v>0</v>
      </c>
    </row>
    <row r="222" spans="1:30" x14ac:dyDescent="0.25">
      <c r="A222" s="283" t="str">
        <f t="shared" ref="A222:B222" si="791">IF(A87=0,"",A87)</f>
        <v/>
      </c>
      <c r="B222" s="133" t="str">
        <f t="shared" si="791"/>
        <v/>
      </c>
      <c r="E222" s="138">
        <v>0</v>
      </c>
      <c r="F222" s="156">
        <f t="shared" si="724"/>
        <v>0</v>
      </c>
      <c r="G222" s="138">
        <v>0</v>
      </c>
      <c r="H222" s="156">
        <f t="shared" ref="H222" si="792">G222*$D222</f>
        <v>0</v>
      </c>
      <c r="I222" s="138">
        <v>0</v>
      </c>
      <c r="J222" s="156">
        <f t="shared" ref="J222" si="793">I222*$D222</f>
        <v>0</v>
      </c>
      <c r="K222" s="138">
        <v>0</v>
      </c>
      <c r="L222" s="156">
        <f t="shared" ref="L222" si="794">K222*$D222</f>
        <v>0</v>
      </c>
      <c r="M222" s="138">
        <v>0</v>
      </c>
      <c r="N222" s="156">
        <f t="shared" ref="N222" si="795">M222*$D222</f>
        <v>0</v>
      </c>
      <c r="O222" s="138">
        <v>0</v>
      </c>
      <c r="P222" s="156">
        <f t="shared" ref="P222" si="796">O222*$D222</f>
        <v>0</v>
      </c>
      <c r="Q222" s="138">
        <v>0</v>
      </c>
      <c r="R222" s="156">
        <f t="shared" si="730"/>
        <v>0</v>
      </c>
      <c r="S222" s="138">
        <v>0</v>
      </c>
      <c r="T222" s="156">
        <f t="shared" si="731"/>
        <v>0</v>
      </c>
      <c r="U222" s="138">
        <v>0</v>
      </c>
      <c r="V222" s="156">
        <f t="shared" si="732"/>
        <v>0</v>
      </c>
      <c r="W222" s="138">
        <v>0</v>
      </c>
      <c r="X222" s="156">
        <f t="shared" si="733"/>
        <v>0</v>
      </c>
      <c r="Y222" s="138">
        <v>0</v>
      </c>
      <c r="Z222" s="156">
        <f t="shared" si="734"/>
        <v>0</v>
      </c>
      <c r="AB222" s="147">
        <f t="shared" si="735"/>
        <v>0</v>
      </c>
      <c r="AC222" s="148">
        <f t="shared" si="736"/>
        <v>0</v>
      </c>
      <c r="AD222" s="148">
        <f t="shared" si="722"/>
        <v>0</v>
      </c>
    </row>
    <row r="223" spans="1:30" x14ac:dyDescent="0.25">
      <c r="A223" s="283" t="str">
        <f t="shared" ref="A223:B223" si="797">IF(A88=0,"",A88)</f>
        <v/>
      </c>
      <c r="B223" s="133" t="str">
        <f t="shared" si="797"/>
        <v/>
      </c>
      <c r="E223" s="138">
        <v>0</v>
      </c>
      <c r="F223" s="156">
        <f t="shared" si="724"/>
        <v>0</v>
      </c>
      <c r="G223" s="138">
        <v>0</v>
      </c>
      <c r="H223" s="156">
        <f t="shared" ref="H223" si="798">G223*$D223</f>
        <v>0</v>
      </c>
      <c r="I223" s="138">
        <v>0</v>
      </c>
      <c r="J223" s="156">
        <f t="shared" ref="J223" si="799">I223*$D223</f>
        <v>0</v>
      </c>
      <c r="K223" s="138">
        <v>0</v>
      </c>
      <c r="L223" s="156">
        <f t="shared" ref="L223" si="800">K223*$D223</f>
        <v>0</v>
      </c>
      <c r="M223" s="138">
        <v>0</v>
      </c>
      <c r="N223" s="156">
        <f t="shared" ref="N223" si="801">M223*$D223</f>
        <v>0</v>
      </c>
      <c r="O223" s="138">
        <v>0</v>
      </c>
      <c r="P223" s="156">
        <f t="shared" ref="P223" si="802">O223*$D223</f>
        <v>0</v>
      </c>
      <c r="Q223" s="138">
        <v>0</v>
      </c>
      <c r="R223" s="156">
        <f t="shared" si="730"/>
        <v>0</v>
      </c>
      <c r="S223" s="138">
        <v>0</v>
      </c>
      <c r="T223" s="156">
        <f t="shared" si="731"/>
        <v>0</v>
      </c>
      <c r="U223" s="138">
        <v>0</v>
      </c>
      <c r="V223" s="156">
        <f t="shared" si="732"/>
        <v>0</v>
      </c>
      <c r="W223" s="138">
        <v>0</v>
      </c>
      <c r="X223" s="156">
        <f t="shared" si="733"/>
        <v>0</v>
      </c>
      <c r="Y223" s="138">
        <v>0</v>
      </c>
      <c r="Z223" s="156">
        <f t="shared" si="734"/>
        <v>0</v>
      </c>
      <c r="AB223" s="291">
        <f t="shared" si="736"/>
        <v>0</v>
      </c>
      <c r="AC223" s="148">
        <f t="shared" si="736"/>
        <v>0</v>
      </c>
      <c r="AD223" s="148">
        <f t="shared" si="722"/>
        <v>0</v>
      </c>
    </row>
    <row r="224" spans="1:30" ht="15.75" thickBot="1" x14ac:dyDescent="0.3">
      <c r="A224" s="283"/>
      <c r="F224" s="149"/>
      <c r="H224" s="149"/>
      <c r="J224" s="149"/>
      <c r="L224" s="149"/>
      <c r="N224" s="149"/>
      <c r="P224" s="149"/>
      <c r="R224" s="149"/>
      <c r="T224" s="149"/>
      <c r="V224" s="149"/>
      <c r="X224" s="149"/>
      <c r="Z224" s="149"/>
    </row>
    <row r="225" spans="1:30" s="149" customFormat="1" ht="16.5" thickBot="1" x14ac:dyDescent="0.3">
      <c r="A225" s="500" t="s">
        <v>173</v>
      </c>
      <c r="B225" s="501"/>
      <c r="C225" s="502"/>
      <c r="D225" s="153">
        <f>SUM(D211:D223)</f>
        <v>0</v>
      </c>
      <c r="E225" s="154"/>
      <c r="F225" s="153">
        <f>SUM(F211:F223)</f>
        <v>0</v>
      </c>
      <c r="G225" s="155"/>
      <c r="H225" s="153">
        <f>SUM(H211:H223)</f>
        <v>0</v>
      </c>
      <c r="I225" s="155"/>
      <c r="J225" s="153">
        <f>SUM(J211:J223)</f>
        <v>0</v>
      </c>
      <c r="K225" s="155"/>
      <c r="L225" s="153">
        <f>SUM(L211:L223)</f>
        <v>0</v>
      </c>
      <c r="M225" s="155"/>
      <c r="N225" s="153">
        <f>SUM(N211:N223)</f>
        <v>0</v>
      </c>
      <c r="O225" s="155"/>
      <c r="P225" s="153">
        <f>SUM(P211:P223)</f>
        <v>0</v>
      </c>
      <c r="Q225" s="155"/>
      <c r="R225" s="153">
        <f>SUM(R211:R223)</f>
        <v>0</v>
      </c>
      <c r="S225" s="155"/>
      <c r="T225" s="153">
        <f>SUM(T211:T223)</f>
        <v>0</v>
      </c>
      <c r="U225" s="155"/>
      <c r="V225" s="153">
        <f>SUM(V211:V223)</f>
        <v>0</v>
      </c>
      <c r="W225" s="155"/>
      <c r="X225" s="153">
        <f>SUM(X211:X223)</f>
        <v>0</v>
      </c>
      <c r="Y225" s="155"/>
      <c r="Z225" s="153">
        <f>SUM(Z211:Z223)</f>
        <v>0</v>
      </c>
      <c r="AC225" s="148">
        <f t="shared" si="736"/>
        <v>0</v>
      </c>
      <c r="AD225" s="148">
        <f>AC225-D225</f>
        <v>0</v>
      </c>
    </row>
    <row r="226" spans="1:30" ht="15.75" x14ac:dyDescent="0.25">
      <c r="A226" s="140"/>
      <c r="B226" s="140"/>
      <c r="C226" s="140"/>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2"/>
      <c r="AB226" s="150"/>
      <c r="AC226" s="151"/>
      <c r="AD226" s="151"/>
    </row>
    <row r="227" spans="1:30" ht="15.75" thickBot="1" x14ac:dyDescent="0.3"/>
    <row r="228" spans="1:30" ht="37.9" customHeight="1" x14ac:dyDescent="0.25">
      <c r="A228" s="494" t="s">
        <v>169</v>
      </c>
      <c r="B228" s="495"/>
      <c r="C228" s="495"/>
      <c r="D228" s="496"/>
      <c r="E228" s="402" t="s">
        <v>150</v>
      </c>
      <c r="F228" s="404"/>
      <c r="G228" s="402" t="s">
        <v>151</v>
      </c>
      <c r="H228" s="404"/>
      <c r="I228" s="402" t="s">
        <v>98</v>
      </c>
      <c r="J228" s="404"/>
      <c r="K228" s="402" t="s">
        <v>152</v>
      </c>
      <c r="L228" s="404"/>
      <c r="M228" s="402" t="s">
        <v>101</v>
      </c>
      <c r="N228" s="404"/>
      <c r="O228" s="402" t="s">
        <v>153</v>
      </c>
      <c r="P228" s="404"/>
      <c r="Q228" s="402" t="s">
        <v>271</v>
      </c>
      <c r="R228" s="404"/>
      <c r="S228" s="402" t="s">
        <v>272</v>
      </c>
      <c r="T228" s="404"/>
      <c r="U228" s="402" t="s">
        <v>273</v>
      </c>
      <c r="V228" s="404"/>
      <c r="W228" s="402" t="s">
        <v>274</v>
      </c>
      <c r="X228" s="404"/>
      <c r="Y228" s="402" t="s">
        <v>275</v>
      </c>
      <c r="Z228" s="404"/>
      <c r="AB228" s="146" t="s">
        <v>112</v>
      </c>
      <c r="AC228" s="490" t="s">
        <v>158</v>
      </c>
      <c r="AD228" s="490" t="s">
        <v>159</v>
      </c>
    </row>
    <row r="229" spans="1:30" ht="28.15" customHeight="1" thickBot="1" x14ac:dyDescent="0.3">
      <c r="A229" s="497"/>
      <c r="B229" s="498"/>
      <c r="C229" s="498"/>
      <c r="D229" s="499"/>
      <c r="E229" s="476" t="str">
        <f>IF(Usage!$B$8=0, "", Usage!$B$8)</f>
        <v>Center Overhead</v>
      </c>
      <c r="F229" s="477"/>
      <c r="G229" s="476" t="str">
        <f>IF(Usage!$B$9=0, "", Usage!$B$9)</f>
        <v/>
      </c>
      <c r="H229" s="477"/>
      <c r="I229" s="476" t="str">
        <f>IF(Usage!$B$10=0, "", Usage!$B$10)</f>
        <v/>
      </c>
      <c r="J229" s="477"/>
      <c r="K229" s="476" t="str">
        <f>IF(Usage!$B$11=0, "", Usage!$B$11)</f>
        <v/>
      </c>
      <c r="L229" s="477"/>
      <c r="M229" s="476" t="str">
        <f>IF(Usage!$B$12=0, "", Usage!$B$12)</f>
        <v/>
      </c>
      <c r="N229" s="477"/>
      <c r="O229" s="476" t="str">
        <f>IF(Usage!$B$13=0, "", Usage!$B$13)</f>
        <v/>
      </c>
      <c r="P229" s="477"/>
      <c r="Q229" s="476" t="str">
        <f>IF(Usage!$B$14=0, "", Usage!$B$14)</f>
        <v/>
      </c>
      <c r="R229" s="477"/>
      <c r="S229" s="476" t="str">
        <f>IF(Usage!$B$15=0, "", Usage!$B$15)</f>
        <v/>
      </c>
      <c r="T229" s="477"/>
      <c r="U229" s="476" t="str">
        <f>IF(Usage!$B$16=0, "", Usage!$B$16)</f>
        <v/>
      </c>
      <c r="V229" s="477"/>
      <c r="W229" s="476" t="str">
        <f>IF(Usage!$B$17=0, "", Usage!$B$17)</f>
        <v/>
      </c>
      <c r="X229" s="477"/>
      <c r="Y229" s="476" t="str">
        <f>IF(Usage!$B$18=0, "", Usage!$B$18)</f>
        <v/>
      </c>
      <c r="Z229" s="477"/>
      <c r="AA229" s="131"/>
      <c r="AB229" s="490" t="s">
        <v>113</v>
      </c>
      <c r="AC229" s="490"/>
      <c r="AD229" s="490"/>
    </row>
    <row r="230" spans="1:30" x14ac:dyDescent="0.25">
      <c r="A230" s="144" t="s">
        <v>82</v>
      </c>
      <c r="B230" s="144" t="s">
        <v>160</v>
      </c>
      <c r="C230" s="135" t="s">
        <v>161</v>
      </c>
      <c r="D230" s="135" t="s">
        <v>162</v>
      </c>
      <c r="E230" s="136" t="s">
        <v>145</v>
      </c>
      <c r="F230" s="137" t="s">
        <v>105</v>
      </c>
      <c r="G230" s="136" t="s">
        <v>163</v>
      </c>
      <c r="H230" s="137" t="s">
        <v>105</v>
      </c>
      <c r="I230" s="136" t="s">
        <v>145</v>
      </c>
      <c r="J230" s="137" t="s">
        <v>105</v>
      </c>
      <c r="K230" s="136" t="s">
        <v>145</v>
      </c>
      <c r="L230" s="137" t="s">
        <v>105</v>
      </c>
      <c r="M230" s="136" t="s">
        <v>163</v>
      </c>
      <c r="N230" s="137" t="s">
        <v>105</v>
      </c>
      <c r="O230" s="136" t="s">
        <v>145</v>
      </c>
      <c r="P230" s="137" t="s">
        <v>105</v>
      </c>
      <c r="Q230" s="136" t="s">
        <v>145</v>
      </c>
      <c r="R230" s="137" t="s">
        <v>105</v>
      </c>
      <c r="S230" s="136" t="s">
        <v>145</v>
      </c>
      <c r="T230" s="137" t="s">
        <v>105</v>
      </c>
      <c r="U230" s="136" t="s">
        <v>145</v>
      </c>
      <c r="V230" s="137" t="s">
        <v>105</v>
      </c>
      <c r="W230" s="136" t="s">
        <v>145</v>
      </c>
      <c r="X230" s="137" t="s">
        <v>105</v>
      </c>
      <c r="Y230" s="136" t="s">
        <v>145</v>
      </c>
      <c r="Z230" s="137" t="s">
        <v>105</v>
      </c>
      <c r="AA230" s="131"/>
      <c r="AB230" s="490"/>
      <c r="AC230" s="490"/>
      <c r="AD230" s="490"/>
    </row>
    <row r="231" spans="1:30" x14ac:dyDescent="0.25">
      <c r="A231" s="283" t="str">
        <f>IF(A96=0,"",A96)</f>
        <v/>
      </c>
      <c r="B231" s="133" t="str">
        <f>IF(B96=0,"",B96)</f>
        <v/>
      </c>
      <c r="E231" s="138">
        <v>0</v>
      </c>
      <c r="F231" s="156">
        <f>E231*$D231</f>
        <v>0</v>
      </c>
      <c r="G231" s="138">
        <v>0</v>
      </c>
      <c r="H231" s="156">
        <f>G231*$D231</f>
        <v>0</v>
      </c>
      <c r="I231" s="138">
        <v>0</v>
      </c>
      <c r="J231" s="156">
        <f>I231*$D231</f>
        <v>0</v>
      </c>
      <c r="K231" s="138">
        <v>0</v>
      </c>
      <c r="L231" s="156">
        <f>K231*$D231</f>
        <v>0</v>
      </c>
      <c r="M231" s="138">
        <v>0</v>
      </c>
      <c r="N231" s="156">
        <f>M231*$D231</f>
        <v>0</v>
      </c>
      <c r="O231" s="138">
        <v>0</v>
      </c>
      <c r="P231" s="156">
        <f>O231*$D231</f>
        <v>0</v>
      </c>
      <c r="Q231" s="138">
        <v>0</v>
      </c>
      <c r="R231" s="156">
        <f>Q231*$D231</f>
        <v>0</v>
      </c>
      <c r="S231" s="138">
        <v>0</v>
      </c>
      <c r="T231" s="156">
        <f>S231*$D231</f>
        <v>0</v>
      </c>
      <c r="U231" s="138">
        <v>0</v>
      </c>
      <c r="V231" s="156">
        <f>U231*$D231</f>
        <v>0</v>
      </c>
      <c r="W231" s="138">
        <v>0</v>
      </c>
      <c r="X231" s="156">
        <f>W231*$D231</f>
        <v>0</v>
      </c>
      <c r="Y231" s="138">
        <v>0</v>
      </c>
      <c r="Z231" s="156">
        <f>Y231*$D231</f>
        <v>0</v>
      </c>
      <c r="AB231" s="291">
        <f t="shared" ref="AB231:AC271" si="803">E231+G231+I231+K231+M231+O231+Q231+S231+U231+W231+Y231</f>
        <v>0</v>
      </c>
      <c r="AC231" s="148">
        <f t="shared" si="803"/>
        <v>0</v>
      </c>
      <c r="AD231" s="148">
        <f t="shared" ref="AD231:AD269" si="804">AC231-D231</f>
        <v>0</v>
      </c>
    </row>
    <row r="232" spans="1:30" x14ac:dyDescent="0.25">
      <c r="A232" s="283" t="str">
        <f t="shared" ref="A232:B232" si="805">IF(A97=0,"",A97)</f>
        <v/>
      </c>
      <c r="B232" s="133" t="str">
        <f t="shared" si="805"/>
        <v/>
      </c>
      <c r="E232" s="138">
        <v>0</v>
      </c>
      <c r="F232" s="156">
        <f t="shared" ref="F232:F268" si="806">E232*$D232</f>
        <v>0</v>
      </c>
      <c r="G232" s="138">
        <v>0</v>
      </c>
      <c r="H232" s="156">
        <f t="shared" ref="H232" si="807">G232*$D232</f>
        <v>0</v>
      </c>
      <c r="I232" s="138">
        <v>0</v>
      </c>
      <c r="J232" s="156">
        <f t="shared" ref="J232" si="808">I232*$D232</f>
        <v>0</v>
      </c>
      <c r="K232" s="138">
        <v>0</v>
      </c>
      <c r="L232" s="156">
        <f t="shared" ref="L232" si="809">K232*$D232</f>
        <v>0</v>
      </c>
      <c r="M232" s="138">
        <v>0</v>
      </c>
      <c r="N232" s="156">
        <f t="shared" ref="N232" si="810">M232*$D232</f>
        <v>0</v>
      </c>
      <c r="O232" s="138">
        <v>0</v>
      </c>
      <c r="P232" s="156">
        <f t="shared" ref="P232" si="811">O232*$D232</f>
        <v>0</v>
      </c>
      <c r="Q232" s="138">
        <v>0</v>
      </c>
      <c r="R232" s="156">
        <f t="shared" ref="R232:R268" si="812">Q232*$D232</f>
        <v>0</v>
      </c>
      <c r="S232" s="138">
        <v>0</v>
      </c>
      <c r="T232" s="156">
        <f t="shared" ref="T232:T268" si="813">S232*$D232</f>
        <v>0</v>
      </c>
      <c r="U232" s="138">
        <v>0</v>
      </c>
      <c r="V232" s="156">
        <f t="shared" ref="V232:V268" si="814">U232*$D232</f>
        <v>0</v>
      </c>
      <c r="W232" s="138">
        <v>0</v>
      </c>
      <c r="X232" s="156">
        <f t="shared" ref="X232:X268" si="815">W232*$D232</f>
        <v>0</v>
      </c>
      <c r="Y232" s="138">
        <v>0</v>
      </c>
      <c r="Z232" s="156">
        <f t="shared" ref="Z232:Z268" si="816">Y232*$D232</f>
        <v>0</v>
      </c>
      <c r="AB232" s="291">
        <f t="shared" si="803"/>
        <v>0</v>
      </c>
      <c r="AC232" s="148">
        <f t="shared" si="803"/>
        <v>0</v>
      </c>
      <c r="AD232" s="148">
        <f t="shared" si="804"/>
        <v>0</v>
      </c>
    </row>
    <row r="233" spans="1:30" x14ac:dyDescent="0.25">
      <c r="A233" s="283" t="str">
        <f t="shared" ref="A233:B233" si="817">IF(A98=0,"",A98)</f>
        <v/>
      </c>
      <c r="B233" s="133" t="str">
        <f t="shared" si="817"/>
        <v/>
      </c>
      <c r="E233" s="138">
        <v>0</v>
      </c>
      <c r="F233" s="156">
        <f t="shared" si="806"/>
        <v>0</v>
      </c>
      <c r="G233" s="138">
        <v>0</v>
      </c>
      <c r="H233" s="156">
        <f t="shared" ref="H233" si="818">G233*$D233</f>
        <v>0</v>
      </c>
      <c r="I233" s="138">
        <v>0</v>
      </c>
      <c r="J233" s="156">
        <f t="shared" ref="J233" si="819">I233*$D233</f>
        <v>0</v>
      </c>
      <c r="K233" s="138">
        <v>0</v>
      </c>
      <c r="L233" s="156">
        <f t="shared" ref="L233" si="820">K233*$D233</f>
        <v>0</v>
      </c>
      <c r="M233" s="138">
        <v>0</v>
      </c>
      <c r="N233" s="156">
        <f t="shared" ref="N233" si="821">M233*$D233</f>
        <v>0</v>
      </c>
      <c r="O233" s="138">
        <v>0</v>
      </c>
      <c r="P233" s="156">
        <f t="shared" ref="P233" si="822">O233*$D233</f>
        <v>0</v>
      </c>
      <c r="Q233" s="138">
        <v>0</v>
      </c>
      <c r="R233" s="156">
        <f t="shared" si="812"/>
        <v>0</v>
      </c>
      <c r="S233" s="138">
        <v>0</v>
      </c>
      <c r="T233" s="156">
        <f t="shared" si="813"/>
        <v>0</v>
      </c>
      <c r="U233" s="138">
        <v>0</v>
      </c>
      <c r="V233" s="156">
        <f t="shared" si="814"/>
        <v>0</v>
      </c>
      <c r="W233" s="138">
        <v>0</v>
      </c>
      <c r="X233" s="156">
        <f t="shared" si="815"/>
        <v>0</v>
      </c>
      <c r="Y233" s="138">
        <v>0</v>
      </c>
      <c r="Z233" s="156">
        <f t="shared" si="816"/>
        <v>0</v>
      </c>
      <c r="AB233" s="291">
        <f t="shared" si="803"/>
        <v>0</v>
      </c>
      <c r="AC233" s="148">
        <f t="shared" si="803"/>
        <v>0</v>
      </c>
      <c r="AD233" s="148">
        <f t="shared" si="804"/>
        <v>0</v>
      </c>
    </row>
    <row r="234" spans="1:30" x14ac:dyDescent="0.25">
      <c r="A234" s="283" t="str">
        <f t="shared" ref="A234:B234" si="823">IF(A99=0,"",A99)</f>
        <v/>
      </c>
      <c r="B234" s="133" t="str">
        <f t="shared" si="823"/>
        <v/>
      </c>
      <c r="E234" s="138">
        <v>0</v>
      </c>
      <c r="F234" s="156">
        <f t="shared" si="806"/>
        <v>0</v>
      </c>
      <c r="G234" s="138">
        <v>0</v>
      </c>
      <c r="H234" s="156">
        <f t="shared" ref="H234" si="824">G234*$D234</f>
        <v>0</v>
      </c>
      <c r="I234" s="138">
        <v>0</v>
      </c>
      <c r="J234" s="156">
        <f t="shared" ref="J234" si="825">I234*$D234</f>
        <v>0</v>
      </c>
      <c r="K234" s="138">
        <v>0</v>
      </c>
      <c r="L234" s="156">
        <f t="shared" ref="L234" si="826">K234*$D234</f>
        <v>0</v>
      </c>
      <c r="M234" s="138">
        <v>0</v>
      </c>
      <c r="N234" s="156">
        <f t="shared" ref="N234" si="827">M234*$D234</f>
        <v>0</v>
      </c>
      <c r="O234" s="138">
        <v>0</v>
      </c>
      <c r="P234" s="156">
        <f t="shared" ref="P234" si="828">O234*$D234</f>
        <v>0</v>
      </c>
      <c r="Q234" s="138">
        <v>0</v>
      </c>
      <c r="R234" s="156">
        <f t="shared" si="812"/>
        <v>0</v>
      </c>
      <c r="S234" s="138">
        <v>0</v>
      </c>
      <c r="T234" s="156">
        <f t="shared" si="813"/>
        <v>0</v>
      </c>
      <c r="U234" s="138">
        <v>0</v>
      </c>
      <c r="V234" s="156">
        <f t="shared" si="814"/>
        <v>0</v>
      </c>
      <c r="W234" s="138">
        <v>0</v>
      </c>
      <c r="X234" s="156">
        <f t="shared" si="815"/>
        <v>0</v>
      </c>
      <c r="Y234" s="138">
        <v>0</v>
      </c>
      <c r="Z234" s="156">
        <f t="shared" si="816"/>
        <v>0</v>
      </c>
      <c r="AB234" s="291">
        <f t="shared" si="803"/>
        <v>0</v>
      </c>
      <c r="AC234" s="148">
        <f t="shared" si="803"/>
        <v>0</v>
      </c>
      <c r="AD234" s="148">
        <f t="shared" si="804"/>
        <v>0</v>
      </c>
    </row>
    <row r="235" spans="1:30" x14ac:dyDescent="0.25">
      <c r="A235" s="283" t="str">
        <f t="shared" ref="A235:B235" si="829">IF(A100=0,"",A100)</f>
        <v/>
      </c>
      <c r="B235" s="133" t="str">
        <f t="shared" si="829"/>
        <v/>
      </c>
      <c r="E235" s="138">
        <v>0</v>
      </c>
      <c r="F235" s="156">
        <f t="shared" si="806"/>
        <v>0</v>
      </c>
      <c r="G235" s="138">
        <v>0</v>
      </c>
      <c r="H235" s="156">
        <f t="shared" ref="H235" si="830">G235*$D235</f>
        <v>0</v>
      </c>
      <c r="I235" s="138">
        <v>0</v>
      </c>
      <c r="J235" s="156">
        <f t="shared" ref="J235" si="831">I235*$D235</f>
        <v>0</v>
      </c>
      <c r="K235" s="138">
        <v>0</v>
      </c>
      <c r="L235" s="156">
        <f t="shared" ref="L235" si="832">K235*$D235</f>
        <v>0</v>
      </c>
      <c r="M235" s="138">
        <v>0</v>
      </c>
      <c r="N235" s="156">
        <f t="shared" ref="N235" si="833">M235*$D235</f>
        <v>0</v>
      </c>
      <c r="O235" s="138">
        <v>0</v>
      </c>
      <c r="P235" s="156">
        <f t="shared" ref="P235" si="834">O235*$D235</f>
        <v>0</v>
      </c>
      <c r="Q235" s="138">
        <v>0</v>
      </c>
      <c r="R235" s="156">
        <f t="shared" si="812"/>
        <v>0</v>
      </c>
      <c r="S235" s="138">
        <v>0</v>
      </c>
      <c r="T235" s="156">
        <f t="shared" si="813"/>
        <v>0</v>
      </c>
      <c r="U235" s="138">
        <v>0</v>
      </c>
      <c r="V235" s="156">
        <f t="shared" si="814"/>
        <v>0</v>
      </c>
      <c r="W235" s="138">
        <v>0</v>
      </c>
      <c r="X235" s="156">
        <f t="shared" si="815"/>
        <v>0</v>
      </c>
      <c r="Y235" s="138">
        <v>0</v>
      </c>
      <c r="Z235" s="156">
        <f t="shared" si="816"/>
        <v>0</v>
      </c>
      <c r="AB235" s="291">
        <f t="shared" si="803"/>
        <v>0</v>
      </c>
      <c r="AC235" s="148">
        <f t="shared" si="803"/>
        <v>0</v>
      </c>
      <c r="AD235" s="148">
        <f t="shared" si="804"/>
        <v>0</v>
      </c>
    </row>
    <row r="236" spans="1:30" x14ac:dyDescent="0.25">
      <c r="A236" s="283" t="str">
        <f t="shared" ref="A236:B236" si="835">IF(A101=0,"",A101)</f>
        <v/>
      </c>
      <c r="B236" s="133" t="str">
        <f t="shared" si="835"/>
        <v/>
      </c>
      <c r="E236" s="138">
        <v>0</v>
      </c>
      <c r="F236" s="156">
        <f t="shared" si="806"/>
        <v>0</v>
      </c>
      <c r="G236" s="138">
        <v>0</v>
      </c>
      <c r="H236" s="156">
        <f t="shared" ref="H236" si="836">G236*$D236</f>
        <v>0</v>
      </c>
      <c r="I236" s="138">
        <v>0</v>
      </c>
      <c r="J236" s="156">
        <f t="shared" ref="J236" si="837">I236*$D236</f>
        <v>0</v>
      </c>
      <c r="K236" s="138">
        <v>0</v>
      </c>
      <c r="L236" s="156">
        <f t="shared" ref="L236" si="838">K236*$D236</f>
        <v>0</v>
      </c>
      <c r="M236" s="138">
        <v>0</v>
      </c>
      <c r="N236" s="156">
        <f t="shared" ref="N236" si="839">M236*$D236</f>
        <v>0</v>
      </c>
      <c r="O236" s="138">
        <v>0</v>
      </c>
      <c r="P236" s="156">
        <f t="shared" ref="P236" si="840">O236*$D236</f>
        <v>0</v>
      </c>
      <c r="Q236" s="138">
        <v>0</v>
      </c>
      <c r="R236" s="156">
        <f t="shared" si="812"/>
        <v>0</v>
      </c>
      <c r="S236" s="138">
        <v>0</v>
      </c>
      <c r="T236" s="156">
        <f t="shared" si="813"/>
        <v>0</v>
      </c>
      <c r="U236" s="138">
        <v>0</v>
      </c>
      <c r="V236" s="156">
        <f t="shared" si="814"/>
        <v>0</v>
      </c>
      <c r="W236" s="138">
        <v>0</v>
      </c>
      <c r="X236" s="156">
        <f t="shared" si="815"/>
        <v>0</v>
      </c>
      <c r="Y236" s="138">
        <v>0</v>
      </c>
      <c r="Z236" s="156">
        <f t="shared" si="816"/>
        <v>0</v>
      </c>
      <c r="AB236" s="291">
        <f t="shared" si="803"/>
        <v>0</v>
      </c>
      <c r="AC236" s="148">
        <f t="shared" si="803"/>
        <v>0</v>
      </c>
      <c r="AD236" s="148">
        <f t="shared" si="804"/>
        <v>0</v>
      </c>
    </row>
    <row r="237" spans="1:30" x14ac:dyDescent="0.25">
      <c r="A237" s="283" t="str">
        <f t="shared" ref="A237:B237" si="841">IF(A102=0,"",A102)</f>
        <v/>
      </c>
      <c r="B237" s="133" t="str">
        <f t="shared" si="841"/>
        <v/>
      </c>
      <c r="E237" s="138">
        <v>0</v>
      </c>
      <c r="F237" s="156">
        <f t="shared" si="806"/>
        <v>0</v>
      </c>
      <c r="G237" s="138">
        <v>0</v>
      </c>
      <c r="H237" s="156">
        <f t="shared" ref="H237" si="842">G237*$D237</f>
        <v>0</v>
      </c>
      <c r="I237" s="138">
        <v>0</v>
      </c>
      <c r="J237" s="156">
        <f t="shared" ref="J237" si="843">I237*$D237</f>
        <v>0</v>
      </c>
      <c r="K237" s="138">
        <v>0</v>
      </c>
      <c r="L237" s="156">
        <f t="shared" ref="L237" si="844">K237*$D237</f>
        <v>0</v>
      </c>
      <c r="M237" s="138">
        <v>0</v>
      </c>
      <c r="N237" s="156">
        <f t="shared" ref="N237" si="845">M237*$D237</f>
        <v>0</v>
      </c>
      <c r="O237" s="138">
        <v>0</v>
      </c>
      <c r="P237" s="156">
        <f t="shared" ref="P237" si="846">O237*$D237</f>
        <v>0</v>
      </c>
      <c r="Q237" s="138">
        <v>0</v>
      </c>
      <c r="R237" s="156">
        <f t="shared" si="812"/>
        <v>0</v>
      </c>
      <c r="S237" s="138">
        <v>0</v>
      </c>
      <c r="T237" s="156">
        <f t="shared" si="813"/>
        <v>0</v>
      </c>
      <c r="U237" s="138">
        <v>0</v>
      </c>
      <c r="V237" s="156">
        <f t="shared" si="814"/>
        <v>0</v>
      </c>
      <c r="W237" s="138">
        <v>0</v>
      </c>
      <c r="X237" s="156">
        <f t="shared" si="815"/>
        <v>0</v>
      </c>
      <c r="Y237" s="138">
        <v>0</v>
      </c>
      <c r="Z237" s="156">
        <f t="shared" si="816"/>
        <v>0</v>
      </c>
      <c r="AB237" s="291">
        <f t="shared" si="803"/>
        <v>0</v>
      </c>
      <c r="AC237" s="148">
        <f t="shared" si="803"/>
        <v>0</v>
      </c>
      <c r="AD237" s="148">
        <f t="shared" si="804"/>
        <v>0</v>
      </c>
    </row>
    <row r="238" spans="1:30" x14ac:dyDescent="0.25">
      <c r="A238" s="283" t="str">
        <f t="shared" ref="A238:B238" si="847">IF(A103=0,"",A103)</f>
        <v/>
      </c>
      <c r="B238" s="133" t="str">
        <f t="shared" si="847"/>
        <v/>
      </c>
      <c r="E238" s="138">
        <v>0</v>
      </c>
      <c r="F238" s="156">
        <f t="shared" si="806"/>
        <v>0</v>
      </c>
      <c r="G238" s="138">
        <v>0</v>
      </c>
      <c r="H238" s="156">
        <f t="shared" ref="H238" si="848">G238*$D238</f>
        <v>0</v>
      </c>
      <c r="I238" s="138">
        <v>0</v>
      </c>
      <c r="J238" s="156">
        <f t="shared" ref="J238" si="849">I238*$D238</f>
        <v>0</v>
      </c>
      <c r="K238" s="138">
        <v>0</v>
      </c>
      <c r="L238" s="156">
        <f t="shared" ref="L238" si="850">K238*$D238</f>
        <v>0</v>
      </c>
      <c r="M238" s="138">
        <v>0</v>
      </c>
      <c r="N238" s="156">
        <f t="shared" ref="N238" si="851">M238*$D238</f>
        <v>0</v>
      </c>
      <c r="O238" s="138">
        <v>0</v>
      </c>
      <c r="P238" s="156">
        <f t="shared" ref="P238" si="852">O238*$D238</f>
        <v>0</v>
      </c>
      <c r="Q238" s="138">
        <v>0</v>
      </c>
      <c r="R238" s="156">
        <f t="shared" si="812"/>
        <v>0</v>
      </c>
      <c r="S238" s="138">
        <v>0</v>
      </c>
      <c r="T238" s="156">
        <f t="shared" si="813"/>
        <v>0</v>
      </c>
      <c r="U238" s="138">
        <v>0</v>
      </c>
      <c r="V238" s="156">
        <f t="shared" si="814"/>
        <v>0</v>
      </c>
      <c r="W238" s="138">
        <v>0</v>
      </c>
      <c r="X238" s="156">
        <f t="shared" si="815"/>
        <v>0</v>
      </c>
      <c r="Y238" s="138">
        <v>0</v>
      </c>
      <c r="Z238" s="156">
        <f t="shared" si="816"/>
        <v>0</v>
      </c>
      <c r="AB238" s="291">
        <f t="shared" si="803"/>
        <v>0</v>
      </c>
      <c r="AC238" s="148">
        <f t="shared" si="803"/>
        <v>0</v>
      </c>
      <c r="AD238" s="148">
        <f t="shared" si="804"/>
        <v>0</v>
      </c>
    </row>
    <row r="239" spans="1:30" x14ac:dyDescent="0.25">
      <c r="A239" s="283" t="str">
        <f t="shared" ref="A239:B239" si="853">IF(A104=0,"",A104)</f>
        <v/>
      </c>
      <c r="B239" s="133" t="str">
        <f t="shared" si="853"/>
        <v/>
      </c>
      <c r="E239" s="138">
        <v>0</v>
      </c>
      <c r="F239" s="156">
        <f t="shared" si="806"/>
        <v>0</v>
      </c>
      <c r="G239" s="138">
        <v>0</v>
      </c>
      <c r="H239" s="156">
        <f t="shared" ref="H239" si="854">G239*$D239</f>
        <v>0</v>
      </c>
      <c r="I239" s="138">
        <v>0</v>
      </c>
      <c r="J239" s="156">
        <f t="shared" ref="J239" si="855">I239*$D239</f>
        <v>0</v>
      </c>
      <c r="K239" s="138">
        <v>0</v>
      </c>
      <c r="L239" s="156">
        <f t="shared" ref="L239" si="856">K239*$D239</f>
        <v>0</v>
      </c>
      <c r="M239" s="138">
        <v>0</v>
      </c>
      <c r="N239" s="156">
        <f t="shared" ref="N239" si="857">M239*$D239</f>
        <v>0</v>
      </c>
      <c r="O239" s="138">
        <v>0</v>
      </c>
      <c r="P239" s="156">
        <f t="shared" ref="P239" si="858">O239*$D239</f>
        <v>0</v>
      </c>
      <c r="Q239" s="138">
        <v>0</v>
      </c>
      <c r="R239" s="156">
        <f t="shared" si="812"/>
        <v>0</v>
      </c>
      <c r="S239" s="138">
        <v>0</v>
      </c>
      <c r="T239" s="156">
        <f t="shared" si="813"/>
        <v>0</v>
      </c>
      <c r="U239" s="138">
        <v>0</v>
      </c>
      <c r="V239" s="156">
        <f t="shared" si="814"/>
        <v>0</v>
      </c>
      <c r="W239" s="138">
        <v>0</v>
      </c>
      <c r="X239" s="156">
        <f t="shared" si="815"/>
        <v>0</v>
      </c>
      <c r="Y239" s="138">
        <v>0</v>
      </c>
      <c r="Z239" s="156">
        <f t="shared" si="816"/>
        <v>0</v>
      </c>
      <c r="AB239" s="291">
        <f t="shared" si="803"/>
        <v>0</v>
      </c>
      <c r="AC239" s="148">
        <f t="shared" si="803"/>
        <v>0</v>
      </c>
      <c r="AD239" s="148">
        <f t="shared" si="804"/>
        <v>0</v>
      </c>
    </row>
    <row r="240" spans="1:30" x14ac:dyDescent="0.25">
      <c r="A240" s="283" t="str">
        <f t="shared" ref="A240:B240" si="859">IF(A105=0,"",A105)</f>
        <v/>
      </c>
      <c r="B240" s="133" t="str">
        <f t="shared" si="859"/>
        <v/>
      </c>
      <c r="E240" s="138">
        <v>0</v>
      </c>
      <c r="F240" s="156">
        <f t="shared" si="806"/>
        <v>0</v>
      </c>
      <c r="G240" s="138">
        <v>0</v>
      </c>
      <c r="H240" s="156">
        <f t="shared" ref="H240" si="860">G240*$D240</f>
        <v>0</v>
      </c>
      <c r="I240" s="138">
        <v>0</v>
      </c>
      <c r="J240" s="156">
        <f t="shared" ref="J240" si="861">I240*$D240</f>
        <v>0</v>
      </c>
      <c r="K240" s="138">
        <v>0</v>
      </c>
      <c r="L240" s="156">
        <f t="shared" ref="L240" si="862">K240*$D240</f>
        <v>0</v>
      </c>
      <c r="M240" s="138">
        <v>0</v>
      </c>
      <c r="N240" s="156">
        <f t="shared" ref="N240" si="863">M240*$D240</f>
        <v>0</v>
      </c>
      <c r="O240" s="138">
        <v>0</v>
      </c>
      <c r="P240" s="156">
        <f t="shared" ref="P240" si="864">O240*$D240</f>
        <v>0</v>
      </c>
      <c r="Q240" s="138">
        <v>0</v>
      </c>
      <c r="R240" s="156">
        <f t="shared" si="812"/>
        <v>0</v>
      </c>
      <c r="S240" s="138">
        <v>0</v>
      </c>
      <c r="T240" s="156">
        <f t="shared" si="813"/>
        <v>0</v>
      </c>
      <c r="U240" s="138">
        <v>0</v>
      </c>
      <c r="V240" s="156">
        <f t="shared" si="814"/>
        <v>0</v>
      </c>
      <c r="W240" s="138">
        <v>0</v>
      </c>
      <c r="X240" s="156">
        <f t="shared" si="815"/>
        <v>0</v>
      </c>
      <c r="Y240" s="138">
        <v>0</v>
      </c>
      <c r="Z240" s="156">
        <f t="shared" si="816"/>
        <v>0</v>
      </c>
      <c r="AB240" s="291">
        <f t="shared" si="803"/>
        <v>0</v>
      </c>
      <c r="AC240" s="148">
        <f t="shared" si="803"/>
        <v>0</v>
      </c>
      <c r="AD240" s="148">
        <f t="shared" si="804"/>
        <v>0</v>
      </c>
    </row>
    <row r="241" spans="1:30" x14ac:dyDescent="0.25">
      <c r="A241" s="283" t="str">
        <f t="shared" ref="A241:B241" si="865">IF(A106=0,"",A106)</f>
        <v/>
      </c>
      <c r="B241" s="133" t="str">
        <f t="shared" si="865"/>
        <v/>
      </c>
      <c r="E241" s="138">
        <v>0</v>
      </c>
      <c r="F241" s="156">
        <f t="shared" si="806"/>
        <v>0</v>
      </c>
      <c r="G241" s="138">
        <v>0</v>
      </c>
      <c r="H241" s="156">
        <f t="shared" ref="H241" si="866">G241*$D241</f>
        <v>0</v>
      </c>
      <c r="I241" s="138">
        <v>0</v>
      </c>
      <c r="J241" s="156">
        <f t="shared" ref="J241" si="867">I241*$D241</f>
        <v>0</v>
      </c>
      <c r="K241" s="138">
        <v>0</v>
      </c>
      <c r="L241" s="156">
        <f t="shared" ref="L241" si="868">K241*$D241</f>
        <v>0</v>
      </c>
      <c r="M241" s="138">
        <v>0</v>
      </c>
      <c r="N241" s="156">
        <f t="shared" ref="N241" si="869">M241*$D241</f>
        <v>0</v>
      </c>
      <c r="O241" s="138">
        <v>0</v>
      </c>
      <c r="P241" s="156">
        <f t="shared" ref="P241" si="870">O241*$D241</f>
        <v>0</v>
      </c>
      <c r="Q241" s="138">
        <v>0</v>
      </c>
      <c r="R241" s="156">
        <f t="shared" si="812"/>
        <v>0</v>
      </c>
      <c r="S241" s="138">
        <v>0</v>
      </c>
      <c r="T241" s="156">
        <f t="shared" si="813"/>
        <v>0</v>
      </c>
      <c r="U241" s="138">
        <v>0</v>
      </c>
      <c r="V241" s="156">
        <f t="shared" si="814"/>
        <v>0</v>
      </c>
      <c r="W241" s="138">
        <v>0</v>
      </c>
      <c r="X241" s="156">
        <f t="shared" si="815"/>
        <v>0</v>
      </c>
      <c r="Y241" s="138">
        <v>0</v>
      </c>
      <c r="Z241" s="156">
        <f t="shared" si="816"/>
        <v>0</v>
      </c>
      <c r="AB241" s="291">
        <f t="shared" si="803"/>
        <v>0</v>
      </c>
      <c r="AC241" s="148">
        <f t="shared" si="803"/>
        <v>0</v>
      </c>
      <c r="AD241" s="148">
        <f t="shared" si="804"/>
        <v>0</v>
      </c>
    </row>
    <row r="242" spans="1:30" x14ac:dyDescent="0.25">
      <c r="A242" s="283" t="str">
        <f t="shared" ref="A242:B242" si="871">IF(A107=0,"",A107)</f>
        <v/>
      </c>
      <c r="B242" s="133" t="str">
        <f t="shared" si="871"/>
        <v/>
      </c>
      <c r="E242" s="138">
        <v>0</v>
      </c>
      <c r="F242" s="156">
        <f t="shared" si="806"/>
        <v>0</v>
      </c>
      <c r="G242" s="138">
        <v>0</v>
      </c>
      <c r="H242" s="156">
        <f t="shared" ref="H242" si="872">G242*$D242</f>
        <v>0</v>
      </c>
      <c r="I242" s="138">
        <v>0</v>
      </c>
      <c r="J242" s="156">
        <f t="shared" ref="J242" si="873">I242*$D242</f>
        <v>0</v>
      </c>
      <c r="K242" s="138">
        <v>0</v>
      </c>
      <c r="L242" s="156">
        <f t="shared" ref="L242" si="874">K242*$D242</f>
        <v>0</v>
      </c>
      <c r="M242" s="138">
        <v>0</v>
      </c>
      <c r="N242" s="156">
        <f t="shared" ref="N242" si="875">M242*$D242</f>
        <v>0</v>
      </c>
      <c r="O242" s="138">
        <v>0</v>
      </c>
      <c r="P242" s="156">
        <f t="shared" ref="P242" si="876">O242*$D242</f>
        <v>0</v>
      </c>
      <c r="Q242" s="138">
        <v>0</v>
      </c>
      <c r="R242" s="156">
        <f t="shared" si="812"/>
        <v>0</v>
      </c>
      <c r="S242" s="138">
        <v>0</v>
      </c>
      <c r="T242" s="156">
        <f t="shared" si="813"/>
        <v>0</v>
      </c>
      <c r="U242" s="138">
        <v>0</v>
      </c>
      <c r="V242" s="156">
        <f t="shared" si="814"/>
        <v>0</v>
      </c>
      <c r="W242" s="138">
        <v>0</v>
      </c>
      <c r="X242" s="156">
        <f t="shared" si="815"/>
        <v>0</v>
      </c>
      <c r="Y242" s="138">
        <v>0</v>
      </c>
      <c r="Z242" s="156">
        <f t="shared" si="816"/>
        <v>0</v>
      </c>
      <c r="AB242" s="291">
        <f t="shared" si="803"/>
        <v>0</v>
      </c>
      <c r="AC242" s="148">
        <f t="shared" si="803"/>
        <v>0</v>
      </c>
      <c r="AD242" s="148">
        <f t="shared" si="804"/>
        <v>0</v>
      </c>
    </row>
    <row r="243" spans="1:30" x14ac:dyDescent="0.25">
      <c r="A243" s="283" t="str">
        <f t="shared" ref="A243:B243" si="877">IF(A108=0,"",A108)</f>
        <v/>
      </c>
      <c r="B243" s="133" t="str">
        <f t="shared" si="877"/>
        <v/>
      </c>
      <c r="E243" s="138">
        <v>0</v>
      </c>
      <c r="F243" s="156">
        <f t="shared" si="806"/>
        <v>0</v>
      </c>
      <c r="G243" s="138">
        <v>0</v>
      </c>
      <c r="H243" s="156">
        <f t="shared" ref="H243" si="878">G243*$D243</f>
        <v>0</v>
      </c>
      <c r="I243" s="138">
        <v>0</v>
      </c>
      <c r="J243" s="156">
        <f t="shared" ref="J243" si="879">I243*$D243</f>
        <v>0</v>
      </c>
      <c r="K243" s="138">
        <v>0</v>
      </c>
      <c r="L243" s="156">
        <f t="shared" ref="L243" si="880">K243*$D243</f>
        <v>0</v>
      </c>
      <c r="M243" s="138">
        <v>0</v>
      </c>
      <c r="N243" s="156">
        <f t="shared" ref="N243" si="881">M243*$D243</f>
        <v>0</v>
      </c>
      <c r="O243" s="138">
        <v>0</v>
      </c>
      <c r="P243" s="156">
        <f t="shared" ref="P243" si="882">O243*$D243</f>
        <v>0</v>
      </c>
      <c r="Q243" s="138">
        <v>0</v>
      </c>
      <c r="R243" s="156">
        <f t="shared" si="812"/>
        <v>0</v>
      </c>
      <c r="S243" s="138">
        <v>0</v>
      </c>
      <c r="T243" s="156">
        <f t="shared" si="813"/>
        <v>0</v>
      </c>
      <c r="U243" s="138">
        <v>0</v>
      </c>
      <c r="V243" s="156">
        <f t="shared" si="814"/>
        <v>0</v>
      </c>
      <c r="W243" s="138">
        <v>0</v>
      </c>
      <c r="X243" s="156">
        <f t="shared" si="815"/>
        <v>0</v>
      </c>
      <c r="Y243" s="138">
        <v>0</v>
      </c>
      <c r="Z243" s="156">
        <f t="shared" si="816"/>
        <v>0</v>
      </c>
      <c r="AB243" s="291">
        <f t="shared" si="803"/>
        <v>0</v>
      </c>
      <c r="AC243" s="148">
        <f t="shared" si="803"/>
        <v>0</v>
      </c>
      <c r="AD243" s="148">
        <f t="shared" si="804"/>
        <v>0</v>
      </c>
    </row>
    <row r="244" spans="1:30" x14ac:dyDescent="0.25">
      <c r="A244" s="283" t="str">
        <f t="shared" ref="A244:B244" si="883">IF(A109=0,"",A109)</f>
        <v/>
      </c>
      <c r="B244" s="133" t="str">
        <f t="shared" si="883"/>
        <v/>
      </c>
      <c r="E244" s="138">
        <v>0</v>
      </c>
      <c r="F244" s="156">
        <f t="shared" si="806"/>
        <v>0</v>
      </c>
      <c r="G244" s="138">
        <v>0</v>
      </c>
      <c r="H244" s="156">
        <f t="shared" ref="H244" si="884">G244*$D244</f>
        <v>0</v>
      </c>
      <c r="I244" s="138">
        <v>0</v>
      </c>
      <c r="J244" s="156">
        <f t="shared" ref="J244" si="885">I244*$D244</f>
        <v>0</v>
      </c>
      <c r="K244" s="138">
        <v>0</v>
      </c>
      <c r="L244" s="156">
        <f t="shared" ref="L244" si="886">K244*$D244</f>
        <v>0</v>
      </c>
      <c r="M244" s="138">
        <v>0</v>
      </c>
      <c r="N244" s="156">
        <f t="shared" ref="N244" si="887">M244*$D244</f>
        <v>0</v>
      </c>
      <c r="O244" s="138">
        <v>0</v>
      </c>
      <c r="P244" s="156">
        <f t="shared" ref="P244" si="888">O244*$D244</f>
        <v>0</v>
      </c>
      <c r="Q244" s="138">
        <v>0</v>
      </c>
      <c r="R244" s="156">
        <f t="shared" si="812"/>
        <v>0</v>
      </c>
      <c r="S244" s="138">
        <v>0</v>
      </c>
      <c r="T244" s="156">
        <f t="shared" si="813"/>
        <v>0</v>
      </c>
      <c r="U244" s="138">
        <v>0</v>
      </c>
      <c r="V244" s="156">
        <f t="shared" si="814"/>
        <v>0</v>
      </c>
      <c r="W244" s="138">
        <v>0</v>
      </c>
      <c r="X244" s="156">
        <f t="shared" si="815"/>
        <v>0</v>
      </c>
      <c r="Y244" s="138">
        <v>0</v>
      </c>
      <c r="Z244" s="156">
        <f t="shared" si="816"/>
        <v>0</v>
      </c>
      <c r="AB244" s="291">
        <f t="shared" si="803"/>
        <v>0</v>
      </c>
      <c r="AC244" s="148">
        <f t="shared" si="803"/>
        <v>0</v>
      </c>
      <c r="AD244" s="148">
        <f t="shared" si="804"/>
        <v>0</v>
      </c>
    </row>
    <row r="245" spans="1:30" ht="15.75" thickBot="1" x14ac:dyDescent="0.3">
      <c r="A245" s="283" t="str">
        <f t="shared" ref="A245:B245" si="889">IF(A110=0,"",A110)</f>
        <v/>
      </c>
      <c r="B245" s="133" t="str">
        <f t="shared" si="889"/>
        <v/>
      </c>
      <c r="E245" s="138">
        <v>0</v>
      </c>
      <c r="F245" s="156">
        <f t="shared" si="806"/>
        <v>0</v>
      </c>
      <c r="G245" s="138">
        <v>0</v>
      </c>
      <c r="H245" s="156">
        <f t="shared" ref="H245" si="890">G245*$D245</f>
        <v>0</v>
      </c>
      <c r="I245" s="138">
        <v>0</v>
      </c>
      <c r="J245" s="156">
        <f t="shared" ref="J245" si="891">I245*$D245</f>
        <v>0</v>
      </c>
      <c r="K245" s="138">
        <v>0</v>
      </c>
      <c r="L245" s="156">
        <f t="shared" ref="L245" si="892">K245*$D245</f>
        <v>0</v>
      </c>
      <c r="M245" s="138">
        <v>0</v>
      </c>
      <c r="N245" s="156">
        <f t="shared" ref="N245" si="893">M245*$D245</f>
        <v>0</v>
      </c>
      <c r="O245" s="138">
        <v>0</v>
      </c>
      <c r="P245" s="156">
        <f t="shared" ref="P245" si="894">O245*$D245</f>
        <v>0</v>
      </c>
      <c r="Q245" s="138">
        <v>0</v>
      </c>
      <c r="R245" s="156">
        <f t="shared" si="812"/>
        <v>0</v>
      </c>
      <c r="S245" s="138">
        <v>0</v>
      </c>
      <c r="T245" s="156">
        <f t="shared" si="813"/>
        <v>0</v>
      </c>
      <c r="U245" s="138">
        <v>0</v>
      </c>
      <c r="V245" s="156">
        <f t="shared" si="814"/>
        <v>0</v>
      </c>
      <c r="W245" s="138">
        <v>0</v>
      </c>
      <c r="X245" s="156">
        <f t="shared" si="815"/>
        <v>0</v>
      </c>
      <c r="Y245" s="138">
        <v>0</v>
      </c>
      <c r="Z245" s="156">
        <f t="shared" si="816"/>
        <v>0</v>
      </c>
      <c r="AB245" s="291">
        <f t="shared" si="803"/>
        <v>0</v>
      </c>
      <c r="AC245" s="148">
        <f t="shared" si="803"/>
        <v>0</v>
      </c>
      <c r="AD245" s="148">
        <f t="shared" si="804"/>
        <v>0</v>
      </c>
    </row>
    <row r="246" spans="1:30" hidden="1" x14ac:dyDescent="0.25">
      <c r="A246" s="283" t="str">
        <f t="shared" ref="A246:B246" si="895">IF(A111=0,"",A111)</f>
        <v/>
      </c>
      <c r="B246" s="133" t="str">
        <f t="shared" si="895"/>
        <v/>
      </c>
      <c r="E246" s="138">
        <v>0</v>
      </c>
      <c r="F246" s="156">
        <f t="shared" si="806"/>
        <v>0</v>
      </c>
      <c r="G246" s="138">
        <v>0</v>
      </c>
      <c r="H246" s="156">
        <f t="shared" ref="H246" si="896">G246*$D246</f>
        <v>0</v>
      </c>
      <c r="I246" s="138">
        <v>0</v>
      </c>
      <c r="J246" s="156">
        <f t="shared" ref="J246" si="897">I246*$D246</f>
        <v>0</v>
      </c>
      <c r="K246" s="138">
        <v>0</v>
      </c>
      <c r="L246" s="156">
        <f t="shared" ref="L246" si="898">K246*$D246</f>
        <v>0</v>
      </c>
      <c r="M246" s="138">
        <v>0</v>
      </c>
      <c r="N246" s="156">
        <f t="shared" ref="N246" si="899">M246*$D246</f>
        <v>0</v>
      </c>
      <c r="O246" s="138">
        <v>0</v>
      </c>
      <c r="P246" s="156">
        <f t="shared" ref="P246" si="900">O246*$D246</f>
        <v>0</v>
      </c>
      <c r="Q246" s="138">
        <v>0</v>
      </c>
      <c r="R246" s="156">
        <f t="shared" si="812"/>
        <v>0</v>
      </c>
      <c r="S246" s="138">
        <v>0</v>
      </c>
      <c r="T246" s="156">
        <f t="shared" si="813"/>
        <v>0</v>
      </c>
      <c r="U246" s="138">
        <v>0</v>
      </c>
      <c r="V246" s="156">
        <f t="shared" si="814"/>
        <v>0</v>
      </c>
      <c r="W246" s="138">
        <v>0</v>
      </c>
      <c r="X246" s="156">
        <f t="shared" si="815"/>
        <v>0</v>
      </c>
      <c r="Y246" s="138">
        <v>0</v>
      </c>
      <c r="Z246" s="156">
        <f t="shared" si="816"/>
        <v>0</v>
      </c>
      <c r="AB246" s="291">
        <f t="shared" si="803"/>
        <v>0</v>
      </c>
      <c r="AC246" s="148">
        <f t="shared" si="803"/>
        <v>0</v>
      </c>
      <c r="AD246" s="148">
        <f t="shared" si="804"/>
        <v>0</v>
      </c>
    </row>
    <row r="247" spans="1:30" hidden="1" x14ac:dyDescent="0.25">
      <c r="A247" s="283" t="str">
        <f t="shared" ref="A247:B247" si="901">IF(A112=0,"",A112)</f>
        <v/>
      </c>
      <c r="B247" s="133" t="str">
        <f t="shared" si="901"/>
        <v/>
      </c>
      <c r="E247" s="138">
        <v>0</v>
      </c>
      <c r="F247" s="156">
        <f t="shared" si="806"/>
        <v>0</v>
      </c>
      <c r="G247" s="138">
        <v>0</v>
      </c>
      <c r="H247" s="156">
        <f t="shared" ref="H247" si="902">G247*$D247</f>
        <v>0</v>
      </c>
      <c r="I247" s="138">
        <v>0</v>
      </c>
      <c r="J247" s="156">
        <f t="shared" ref="J247" si="903">I247*$D247</f>
        <v>0</v>
      </c>
      <c r="K247" s="138">
        <v>0</v>
      </c>
      <c r="L247" s="156">
        <f t="shared" ref="L247" si="904">K247*$D247</f>
        <v>0</v>
      </c>
      <c r="M247" s="138">
        <v>0</v>
      </c>
      <c r="N247" s="156">
        <f t="shared" ref="N247" si="905">M247*$D247</f>
        <v>0</v>
      </c>
      <c r="O247" s="138">
        <v>0</v>
      </c>
      <c r="P247" s="156">
        <f t="shared" ref="P247" si="906">O247*$D247</f>
        <v>0</v>
      </c>
      <c r="Q247" s="138">
        <v>0</v>
      </c>
      <c r="R247" s="156">
        <f t="shared" si="812"/>
        <v>0</v>
      </c>
      <c r="S247" s="138">
        <v>0</v>
      </c>
      <c r="T247" s="156">
        <f t="shared" si="813"/>
        <v>0</v>
      </c>
      <c r="U247" s="138">
        <v>0</v>
      </c>
      <c r="V247" s="156">
        <f t="shared" si="814"/>
        <v>0</v>
      </c>
      <c r="W247" s="138">
        <v>0</v>
      </c>
      <c r="X247" s="156">
        <f t="shared" si="815"/>
        <v>0</v>
      </c>
      <c r="Y247" s="138">
        <v>0</v>
      </c>
      <c r="Z247" s="156">
        <f t="shared" si="816"/>
        <v>0</v>
      </c>
      <c r="AB247" s="291">
        <f t="shared" si="803"/>
        <v>0</v>
      </c>
      <c r="AC247" s="148">
        <f t="shared" si="803"/>
        <v>0</v>
      </c>
      <c r="AD247" s="148">
        <f t="shared" si="804"/>
        <v>0</v>
      </c>
    </row>
    <row r="248" spans="1:30" hidden="1" x14ac:dyDescent="0.25">
      <c r="A248" s="283" t="str">
        <f t="shared" ref="A248:B248" si="907">IF(A113=0,"",A113)</f>
        <v/>
      </c>
      <c r="B248" s="133" t="str">
        <f t="shared" si="907"/>
        <v/>
      </c>
      <c r="E248" s="138">
        <v>0</v>
      </c>
      <c r="F248" s="156">
        <f t="shared" si="806"/>
        <v>0</v>
      </c>
      <c r="G248" s="138">
        <v>0</v>
      </c>
      <c r="H248" s="156">
        <f t="shared" ref="H248" si="908">G248*$D248</f>
        <v>0</v>
      </c>
      <c r="I248" s="138">
        <v>0</v>
      </c>
      <c r="J248" s="156">
        <f t="shared" ref="J248" si="909">I248*$D248</f>
        <v>0</v>
      </c>
      <c r="K248" s="138">
        <v>0</v>
      </c>
      <c r="L248" s="156">
        <f t="shared" ref="L248" si="910">K248*$D248</f>
        <v>0</v>
      </c>
      <c r="M248" s="138">
        <v>0</v>
      </c>
      <c r="N248" s="156">
        <f t="shared" ref="N248" si="911">M248*$D248</f>
        <v>0</v>
      </c>
      <c r="O248" s="138">
        <v>0</v>
      </c>
      <c r="P248" s="156">
        <f t="shared" ref="P248" si="912">O248*$D248</f>
        <v>0</v>
      </c>
      <c r="Q248" s="138">
        <v>0</v>
      </c>
      <c r="R248" s="156">
        <f t="shared" si="812"/>
        <v>0</v>
      </c>
      <c r="S248" s="138">
        <v>0</v>
      </c>
      <c r="T248" s="156">
        <f t="shared" si="813"/>
        <v>0</v>
      </c>
      <c r="U248" s="138">
        <v>0</v>
      </c>
      <c r="V248" s="156">
        <f t="shared" si="814"/>
        <v>0</v>
      </c>
      <c r="W248" s="138">
        <v>0</v>
      </c>
      <c r="X248" s="156">
        <f t="shared" si="815"/>
        <v>0</v>
      </c>
      <c r="Y248" s="138">
        <v>0</v>
      </c>
      <c r="Z248" s="156">
        <f t="shared" si="816"/>
        <v>0</v>
      </c>
      <c r="AB248" s="291">
        <f t="shared" si="803"/>
        <v>0</v>
      </c>
      <c r="AC248" s="148">
        <f t="shared" si="803"/>
        <v>0</v>
      </c>
      <c r="AD248" s="148">
        <f t="shared" si="804"/>
        <v>0</v>
      </c>
    </row>
    <row r="249" spans="1:30" hidden="1" x14ac:dyDescent="0.25">
      <c r="A249" s="283" t="str">
        <f t="shared" ref="A249:B249" si="913">IF(A114=0,"",A114)</f>
        <v/>
      </c>
      <c r="B249" s="133" t="str">
        <f t="shared" si="913"/>
        <v/>
      </c>
      <c r="E249" s="138">
        <v>0</v>
      </c>
      <c r="F249" s="156">
        <f t="shared" si="806"/>
        <v>0</v>
      </c>
      <c r="G249" s="138">
        <v>0</v>
      </c>
      <c r="H249" s="156">
        <f t="shared" ref="H249" si="914">G249*$D249</f>
        <v>0</v>
      </c>
      <c r="I249" s="138">
        <v>0</v>
      </c>
      <c r="J249" s="156">
        <f t="shared" ref="J249" si="915">I249*$D249</f>
        <v>0</v>
      </c>
      <c r="K249" s="138">
        <v>0</v>
      </c>
      <c r="L249" s="156">
        <f t="shared" ref="L249" si="916">K249*$D249</f>
        <v>0</v>
      </c>
      <c r="M249" s="138">
        <v>0</v>
      </c>
      <c r="N249" s="156">
        <f t="shared" ref="N249" si="917">M249*$D249</f>
        <v>0</v>
      </c>
      <c r="O249" s="138">
        <v>0</v>
      </c>
      <c r="P249" s="156">
        <f t="shared" ref="P249" si="918">O249*$D249</f>
        <v>0</v>
      </c>
      <c r="Q249" s="138">
        <v>0</v>
      </c>
      <c r="R249" s="156">
        <f t="shared" si="812"/>
        <v>0</v>
      </c>
      <c r="S249" s="138">
        <v>0</v>
      </c>
      <c r="T249" s="156">
        <f t="shared" si="813"/>
        <v>0</v>
      </c>
      <c r="U249" s="138">
        <v>0</v>
      </c>
      <c r="V249" s="156">
        <f t="shared" si="814"/>
        <v>0</v>
      </c>
      <c r="W249" s="138">
        <v>0</v>
      </c>
      <c r="X249" s="156">
        <f t="shared" si="815"/>
        <v>0</v>
      </c>
      <c r="Y249" s="138">
        <v>0</v>
      </c>
      <c r="Z249" s="156">
        <f t="shared" si="816"/>
        <v>0</v>
      </c>
      <c r="AB249" s="291">
        <f t="shared" si="803"/>
        <v>0</v>
      </c>
      <c r="AC249" s="148">
        <f t="shared" si="803"/>
        <v>0</v>
      </c>
      <c r="AD249" s="148">
        <f t="shared" si="804"/>
        <v>0</v>
      </c>
    </row>
    <row r="250" spans="1:30" hidden="1" x14ac:dyDescent="0.25">
      <c r="A250" s="283" t="str">
        <f t="shared" ref="A250:B250" si="919">IF(A115=0,"",A115)</f>
        <v/>
      </c>
      <c r="B250" s="133" t="str">
        <f t="shared" si="919"/>
        <v/>
      </c>
      <c r="E250" s="138">
        <v>0</v>
      </c>
      <c r="F250" s="156">
        <f t="shared" si="806"/>
        <v>0</v>
      </c>
      <c r="G250" s="138">
        <v>0</v>
      </c>
      <c r="H250" s="156">
        <f t="shared" ref="H250" si="920">G250*$D250</f>
        <v>0</v>
      </c>
      <c r="I250" s="138">
        <v>0</v>
      </c>
      <c r="J250" s="156">
        <f t="shared" ref="J250" si="921">I250*$D250</f>
        <v>0</v>
      </c>
      <c r="K250" s="138">
        <v>0</v>
      </c>
      <c r="L250" s="156">
        <f t="shared" ref="L250" si="922">K250*$D250</f>
        <v>0</v>
      </c>
      <c r="M250" s="138">
        <v>0</v>
      </c>
      <c r="N250" s="156">
        <f t="shared" ref="N250" si="923">M250*$D250</f>
        <v>0</v>
      </c>
      <c r="O250" s="138">
        <v>0</v>
      </c>
      <c r="P250" s="156">
        <f t="shared" ref="P250" si="924">O250*$D250</f>
        <v>0</v>
      </c>
      <c r="Q250" s="138">
        <v>0</v>
      </c>
      <c r="R250" s="156">
        <f t="shared" si="812"/>
        <v>0</v>
      </c>
      <c r="S250" s="138">
        <v>0</v>
      </c>
      <c r="T250" s="156">
        <f t="shared" si="813"/>
        <v>0</v>
      </c>
      <c r="U250" s="138">
        <v>0</v>
      </c>
      <c r="V250" s="156">
        <f t="shared" si="814"/>
        <v>0</v>
      </c>
      <c r="W250" s="138">
        <v>0</v>
      </c>
      <c r="X250" s="156">
        <f t="shared" si="815"/>
        <v>0</v>
      </c>
      <c r="Y250" s="138">
        <v>0</v>
      </c>
      <c r="Z250" s="156">
        <f t="shared" si="816"/>
        <v>0</v>
      </c>
      <c r="AB250" s="291">
        <f t="shared" si="803"/>
        <v>0</v>
      </c>
      <c r="AC250" s="148">
        <f t="shared" si="803"/>
        <v>0</v>
      </c>
      <c r="AD250" s="148">
        <f t="shared" si="804"/>
        <v>0</v>
      </c>
    </row>
    <row r="251" spans="1:30" hidden="1" x14ac:dyDescent="0.25">
      <c r="A251" s="283" t="str">
        <f t="shared" ref="A251:B251" si="925">IF(A116=0,"",A116)</f>
        <v/>
      </c>
      <c r="B251" s="133" t="str">
        <f t="shared" si="925"/>
        <v/>
      </c>
      <c r="E251" s="138">
        <v>0</v>
      </c>
      <c r="F251" s="156">
        <f t="shared" si="806"/>
        <v>0</v>
      </c>
      <c r="G251" s="138">
        <v>0</v>
      </c>
      <c r="H251" s="156">
        <f t="shared" ref="H251" si="926">G251*$D251</f>
        <v>0</v>
      </c>
      <c r="I251" s="138">
        <v>0</v>
      </c>
      <c r="J251" s="156">
        <f t="shared" ref="J251" si="927">I251*$D251</f>
        <v>0</v>
      </c>
      <c r="K251" s="138">
        <v>0</v>
      </c>
      <c r="L251" s="156">
        <f t="shared" ref="L251" si="928">K251*$D251</f>
        <v>0</v>
      </c>
      <c r="M251" s="138">
        <v>0</v>
      </c>
      <c r="N251" s="156">
        <f t="shared" ref="N251" si="929">M251*$D251</f>
        <v>0</v>
      </c>
      <c r="O251" s="138">
        <v>0</v>
      </c>
      <c r="P251" s="156">
        <f t="shared" ref="P251" si="930">O251*$D251</f>
        <v>0</v>
      </c>
      <c r="Q251" s="138">
        <v>0</v>
      </c>
      <c r="R251" s="156">
        <f t="shared" si="812"/>
        <v>0</v>
      </c>
      <c r="S251" s="138">
        <v>0</v>
      </c>
      <c r="T251" s="156">
        <f t="shared" si="813"/>
        <v>0</v>
      </c>
      <c r="U251" s="138">
        <v>0</v>
      </c>
      <c r="V251" s="156">
        <f t="shared" si="814"/>
        <v>0</v>
      </c>
      <c r="W251" s="138">
        <v>0</v>
      </c>
      <c r="X251" s="156">
        <f t="shared" si="815"/>
        <v>0</v>
      </c>
      <c r="Y251" s="138">
        <v>0</v>
      </c>
      <c r="Z251" s="156">
        <f t="shared" si="816"/>
        <v>0</v>
      </c>
      <c r="AB251" s="291">
        <f t="shared" si="803"/>
        <v>0</v>
      </c>
      <c r="AC251" s="148">
        <f t="shared" si="803"/>
        <v>0</v>
      </c>
      <c r="AD251" s="148">
        <f t="shared" si="804"/>
        <v>0</v>
      </c>
    </row>
    <row r="252" spans="1:30" hidden="1" x14ac:dyDescent="0.25">
      <c r="A252" s="283" t="str">
        <f t="shared" ref="A252:B252" si="931">IF(A117=0,"",A117)</f>
        <v/>
      </c>
      <c r="B252" s="133" t="str">
        <f t="shared" si="931"/>
        <v/>
      </c>
      <c r="E252" s="138">
        <v>0</v>
      </c>
      <c r="F252" s="156">
        <f t="shared" si="806"/>
        <v>0</v>
      </c>
      <c r="G252" s="138">
        <v>0</v>
      </c>
      <c r="H252" s="156">
        <f t="shared" ref="H252" si="932">G252*$D252</f>
        <v>0</v>
      </c>
      <c r="I252" s="138">
        <v>0</v>
      </c>
      <c r="J252" s="156">
        <f t="shared" ref="J252" si="933">I252*$D252</f>
        <v>0</v>
      </c>
      <c r="K252" s="138">
        <v>0</v>
      </c>
      <c r="L252" s="156">
        <f t="shared" ref="L252" si="934">K252*$D252</f>
        <v>0</v>
      </c>
      <c r="M252" s="138">
        <v>0</v>
      </c>
      <c r="N252" s="156">
        <f t="shared" ref="N252" si="935">M252*$D252</f>
        <v>0</v>
      </c>
      <c r="O252" s="138">
        <v>0</v>
      </c>
      <c r="P252" s="156">
        <f t="shared" ref="P252" si="936">O252*$D252</f>
        <v>0</v>
      </c>
      <c r="Q252" s="138">
        <v>0</v>
      </c>
      <c r="R252" s="156">
        <f t="shared" si="812"/>
        <v>0</v>
      </c>
      <c r="S252" s="138">
        <v>0</v>
      </c>
      <c r="T252" s="156">
        <f t="shared" si="813"/>
        <v>0</v>
      </c>
      <c r="U252" s="138">
        <v>0</v>
      </c>
      <c r="V252" s="156">
        <f t="shared" si="814"/>
        <v>0</v>
      </c>
      <c r="W252" s="138">
        <v>0</v>
      </c>
      <c r="X252" s="156">
        <f t="shared" si="815"/>
        <v>0</v>
      </c>
      <c r="Y252" s="138">
        <v>0</v>
      </c>
      <c r="Z252" s="156">
        <f t="shared" si="816"/>
        <v>0</v>
      </c>
      <c r="AB252" s="291">
        <f t="shared" si="803"/>
        <v>0</v>
      </c>
      <c r="AC252" s="148">
        <f t="shared" si="803"/>
        <v>0</v>
      </c>
      <c r="AD252" s="148">
        <f t="shared" si="804"/>
        <v>0</v>
      </c>
    </row>
    <row r="253" spans="1:30" hidden="1" x14ac:dyDescent="0.25">
      <c r="A253" s="283" t="str">
        <f t="shared" ref="A253:B253" si="937">IF(A118=0,"",A118)</f>
        <v/>
      </c>
      <c r="B253" s="133" t="str">
        <f t="shared" si="937"/>
        <v/>
      </c>
      <c r="E253" s="138">
        <v>0</v>
      </c>
      <c r="F253" s="156">
        <f t="shared" si="806"/>
        <v>0</v>
      </c>
      <c r="G253" s="138">
        <v>0</v>
      </c>
      <c r="H253" s="156">
        <f t="shared" ref="H253" si="938">G253*$D253</f>
        <v>0</v>
      </c>
      <c r="I253" s="138">
        <v>0</v>
      </c>
      <c r="J253" s="156">
        <f t="shared" ref="J253" si="939">I253*$D253</f>
        <v>0</v>
      </c>
      <c r="K253" s="138">
        <v>0</v>
      </c>
      <c r="L253" s="156">
        <f t="shared" ref="L253" si="940">K253*$D253</f>
        <v>0</v>
      </c>
      <c r="M253" s="138">
        <v>0</v>
      </c>
      <c r="N253" s="156">
        <f t="shared" ref="N253" si="941">M253*$D253</f>
        <v>0</v>
      </c>
      <c r="O253" s="138">
        <v>0</v>
      </c>
      <c r="P253" s="156">
        <f t="shared" ref="P253" si="942">O253*$D253</f>
        <v>0</v>
      </c>
      <c r="Q253" s="138">
        <v>0</v>
      </c>
      <c r="R253" s="156">
        <f t="shared" si="812"/>
        <v>0</v>
      </c>
      <c r="S253" s="138">
        <v>0</v>
      </c>
      <c r="T253" s="156">
        <f t="shared" si="813"/>
        <v>0</v>
      </c>
      <c r="U253" s="138">
        <v>0</v>
      </c>
      <c r="V253" s="156">
        <f t="shared" si="814"/>
        <v>0</v>
      </c>
      <c r="W253" s="138">
        <v>0</v>
      </c>
      <c r="X253" s="156">
        <f t="shared" si="815"/>
        <v>0</v>
      </c>
      <c r="Y253" s="138">
        <v>0</v>
      </c>
      <c r="Z253" s="156">
        <f t="shared" si="816"/>
        <v>0</v>
      </c>
      <c r="AB253" s="291">
        <f t="shared" si="803"/>
        <v>0</v>
      </c>
      <c r="AC253" s="148">
        <f t="shared" si="803"/>
        <v>0</v>
      </c>
      <c r="AD253" s="148">
        <f t="shared" si="804"/>
        <v>0</v>
      </c>
    </row>
    <row r="254" spans="1:30" hidden="1" x14ac:dyDescent="0.25">
      <c r="A254" s="283" t="str">
        <f t="shared" ref="A254:B254" si="943">IF(A119=0,"",A119)</f>
        <v/>
      </c>
      <c r="B254" s="133" t="str">
        <f t="shared" si="943"/>
        <v/>
      </c>
      <c r="E254" s="138">
        <v>0</v>
      </c>
      <c r="F254" s="156">
        <f t="shared" si="806"/>
        <v>0</v>
      </c>
      <c r="G254" s="138">
        <v>0</v>
      </c>
      <c r="H254" s="156">
        <f t="shared" ref="H254" si="944">G254*$D254</f>
        <v>0</v>
      </c>
      <c r="I254" s="138">
        <v>0</v>
      </c>
      <c r="J254" s="156">
        <f t="shared" ref="J254" si="945">I254*$D254</f>
        <v>0</v>
      </c>
      <c r="K254" s="138">
        <v>0</v>
      </c>
      <c r="L254" s="156">
        <f t="shared" ref="L254" si="946">K254*$D254</f>
        <v>0</v>
      </c>
      <c r="M254" s="138">
        <v>0</v>
      </c>
      <c r="N254" s="156">
        <f t="shared" ref="N254" si="947">M254*$D254</f>
        <v>0</v>
      </c>
      <c r="O254" s="138">
        <v>0</v>
      </c>
      <c r="P254" s="156">
        <f t="shared" ref="P254" si="948">O254*$D254</f>
        <v>0</v>
      </c>
      <c r="Q254" s="138">
        <v>0</v>
      </c>
      <c r="R254" s="156">
        <f t="shared" si="812"/>
        <v>0</v>
      </c>
      <c r="S254" s="138">
        <v>0</v>
      </c>
      <c r="T254" s="156">
        <f t="shared" si="813"/>
        <v>0</v>
      </c>
      <c r="U254" s="138">
        <v>0</v>
      </c>
      <c r="V254" s="156">
        <f t="shared" si="814"/>
        <v>0</v>
      </c>
      <c r="W254" s="138">
        <v>0</v>
      </c>
      <c r="X254" s="156">
        <f t="shared" si="815"/>
        <v>0</v>
      </c>
      <c r="Y254" s="138">
        <v>0</v>
      </c>
      <c r="Z254" s="156">
        <f t="shared" si="816"/>
        <v>0</v>
      </c>
      <c r="AB254" s="291">
        <f t="shared" si="803"/>
        <v>0</v>
      </c>
      <c r="AC254" s="148">
        <f t="shared" si="803"/>
        <v>0</v>
      </c>
      <c r="AD254" s="148">
        <f t="shared" si="804"/>
        <v>0</v>
      </c>
    </row>
    <row r="255" spans="1:30" hidden="1" x14ac:dyDescent="0.25">
      <c r="A255" s="283" t="str">
        <f t="shared" ref="A255:B255" si="949">IF(A120=0,"",A120)</f>
        <v/>
      </c>
      <c r="B255" s="133" t="str">
        <f t="shared" si="949"/>
        <v/>
      </c>
      <c r="E255" s="138">
        <v>0</v>
      </c>
      <c r="F255" s="156">
        <f t="shared" si="806"/>
        <v>0</v>
      </c>
      <c r="G255" s="138">
        <v>0</v>
      </c>
      <c r="H255" s="156">
        <f t="shared" ref="H255" si="950">G255*$D255</f>
        <v>0</v>
      </c>
      <c r="I255" s="138">
        <v>0</v>
      </c>
      <c r="J255" s="156">
        <f t="shared" ref="J255" si="951">I255*$D255</f>
        <v>0</v>
      </c>
      <c r="K255" s="138">
        <v>0</v>
      </c>
      <c r="L255" s="156">
        <f t="shared" ref="L255" si="952">K255*$D255</f>
        <v>0</v>
      </c>
      <c r="M255" s="138">
        <v>0</v>
      </c>
      <c r="N255" s="156">
        <f t="shared" ref="N255" si="953">M255*$D255</f>
        <v>0</v>
      </c>
      <c r="O255" s="138">
        <v>0</v>
      </c>
      <c r="P255" s="156">
        <f t="shared" ref="P255" si="954">O255*$D255</f>
        <v>0</v>
      </c>
      <c r="Q255" s="138">
        <v>0</v>
      </c>
      <c r="R255" s="156">
        <f t="shared" si="812"/>
        <v>0</v>
      </c>
      <c r="S255" s="138">
        <v>0</v>
      </c>
      <c r="T255" s="156">
        <f t="shared" si="813"/>
        <v>0</v>
      </c>
      <c r="U255" s="138">
        <v>0</v>
      </c>
      <c r="V255" s="156">
        <f t="shared" si="814"/>
        <v>0</v>
      </c>
      <c r="W255" s="138">
        <v>0</v>
      </c>
      <c r="X255" s="156">
        <f t="shared" si="815"/>
        <v>0</v>
      </c>
      <c r="Y255" s="138">
        <v>0</v>
      </c>
      <c r="Z255" s="156">
        <f t="shared" si="816"/>
        <v>0</v>
      </c>
      <c r="AB255" s="291">
        <f t="shared" si="803"/>
        <v>0</v>
      </c>
      <c r="AC255" s="148">
        <f t="shared" si="803"/>
        <v>0</v>
      </c>
      <c r="AD255" s="148">
        <f t="shared" si="804"/>
        <v>0</v>
      </c>
    </row>
    <row r="256" spans="1:30" hidden="1" x14ac:dyDescent="0.25">
      <c r="A256" s="283" t="str">
        <f t="shared" ref="A256:B256" si="955">IF(A121=0,"",A121)</f>
        <v/>
      </c>
      <c r="B256" s="133" t="str">
        <f t="shared" si="955"/>
        <v/>
      </c>
      <c r="E256" s="138">
        <v>0</v>
      </c>
      <c r="F256" s="156">
        <f t="shared" si="806"/>
        <v>0</v>
      </c>
      <c r="G256" s="138">
        <v>0</v>
      </c>
      <c r="H256" s="156">
        <f t="shared" ref="H256" si="956">G256*$D256</f>
        <v>0</v>
      </c>
      <c r="I256" s="138">
        <v>0</v>
      </c>
      <c r="J256" s="156">
        <f t="shared" ref="J256" si="957">I256*$D256</f>
        <v>0</v>
      </c>
      <c r="K256" s="138">
        <v>0</v>
      </c>
      <c r="L256" s="156">
        <f t="shared" ref="L256" si="958">K256*$D256</f>
        <v>0</v>
      </c>
      <c r="M256" s="138">
        <v>0</v>
      </c>
      <c r="N256" s="156">
        <f t="shared" ref="N256" si="959">M256*$D256</f>
        <v>0</v>
      </c>
      <c r="O256" s="138">
        <v>0</v>
      </c>
      <c r="P256" s="156">
        <f t="shared" ref="P256" si="960">O256*$D256</f>
        <v>0</v>
      </c>
      <c r="Q256" s="138">
        <v>0</v>
      </c>
      <c r="R256" s="156">
        <f t="shared" si="812"/>
        <v>0</v>
      </c>
      <c r="S256" s="138">
        <v>0</v>
      </c>
      <c r="T256" s="156">
        <f t="shared" si="813"/>
        <v>0</v>
      </c>
      <c r="U256" s="138">
        <v>0</v>
      </c>
      <c r="V256" s="156">
        <f t="shared" si="814"/>
        <v>0</v>
      </c>
      <c r="W256" s="138">
        <v>0</v>
      </c>
      <c r="X256" s="156">
        <f t="shared" si="815"/>
        <v>0</v>
      </c>
      <c r="Y256" s="138">
        <v>0</v>
      </c>
      <c r="Z256" s="156">
        <f t="shared" si="816"/>
        <v>0</v>
      </c>
      <c r="AB256" s="291">
        <f t="shared" si="803"/>
        <v>0</v>
      </c>
      <c r="AC256" s="148">
        <f t="shared" si="803"/>
        <v>0</v>
      </c>
      <c r="AD256" s="148">
        <f t="shared" si="804"/>
        <v>0</v>
      </c>
    </row>
    <row r="257" spans="1:30" hidden="1" x14ac:dyDescent="0.25">
      <c r="A257" s="283" t="str">
        <f t="shared" ref="A257:B257" si="961">IF(A122=0,"",A122)</f>
        <v/>
      </c>
      <c r="B257" s="133" t="str">
        <f t="shared" si="961"/>
        <v/>
      </c>
      <c r="E257" s="138">
        <v>0</v>
      </c>
      <c r="F257" s="156">
        <f t="shared" si="806"/>
        <v>0</v>
      </c>
      <c r="G257" s="138">
        <v>0</v>
      </c>
      <c r="H257" s="156">
        <f t="shared" ref="H257" si="962">G257*$D257</f>
        <v>0</v>
      </c>
      <c r="I257" s="138">
        <v>0</v>
      </c>
      <c r="J257" s="156">
        <f t="shared" ref="J257" si="963">I257*$D257</f>
        <v>0</v>
      </c>
      <c r="K257" s="138">
        <v>0</v>
      </c>
      <c r="L257" s="156">
        <f t="shared" ref="L257" si="964">K257*$D257</f>
        <v>0</v>
      </c>
      <c r="M257" s="138">
        <v>0</v>
      </c>
      <c r="N257" s="156">
        <f t="shared" ref="N257" si="965">M257*$D257</f>
        <v>0</v>
      </c>
      <c r="O257" s="138">
        <v>0</v>
      </c>
      <c r="P257" s="156">
        <f t="shared" ref="P257" si="966">O257*$D257</f>
        <v>0</v>
      </c>
      <c r="Q257" s="138">
        <v>0</v>
      </c>
      <c r="R257" s="156">
        <f t="shared" si="812"/>
        <v>0</v>
      </c>
      <c r="S257" s="138">
        <v>0</v>
      </c>
      <c r="T257" s="156">
        <f t="shared" si="813"/>
        <v>0</v>
      </c>
      <c r="U257" s="138">
        <v>0</v>
      </c>
      <c r="V257" s="156">
        <f t="shared" si="814"/>
        <v>0</v>
      </c>
      <c r="W257" s="138">
        <v>0</v>
      </c>
      <c r="X257" s="156">
        <f t="shared" si="815"/>
        <v>0</v>
      </c>
      <c r="Y257" s="138">
        <v>0</v>
      </c>
      <c r="Z257" s="156">
        <f t="shared" si="816"/>
        <v>0</v>
      </c>
      <c r="AB257" s="291">
        <f t="shared" si="803"/>
        <v>0</v>
      </c>
      <c r="AC257" s="148">
        <f t="shared" si="803"/>
        <v>0</v>
      </c>
      <c r="AD257" s="148">
        <f t="shared" si="804"/>
        <v>0</v>
      </c>
    </row>
    <row r="258" spans="1:30" hidden="1" x14ac:dyDescent="0.25">
      <c r="A258" s="283" t="str">
        <f t="shared" ref="A258:B258" si="967">IF(A123=0,"",A123)</f>
        <v/>
      </c>
      <c r="B258" s="133" t="str">
        <f t="shared" si="967"/>
        <v/>
      </c>
      <c r="E258" s="138">
        <v>0</v>
      </c>
      <c r="F258" s="156">
        <f t="shared" si="806"/>
        <v>0</v>
      </c>
      <c r="G258" s="138">
        <v>0</v>
      </c>
      <c r="H258" s="156">
        <f t="shared" ref="H258" si="968">G258*$D258</f>
        <v>0</v>
      </c>
      <c r="I258" s="138">
        <v>0</v>
      </c>
      <c r="J258" s="156">
        <f t="shared" ref="J258" si="969">I258*$D258</f>
        <v>0</v>
      </c>
      <c r="K258" s="138">
        <v>0</v>
      </c>
      <c r="L258" s="156">
        <f t="shared" ref="L258" si="970">K258*$D258</f>
        <v>0</v>
      </c>
      <c r="M258" s="138">
        <v>0</v>
      </c>
      <c r="N258" s="156">
        <f t="shared" ref="N258" si="971">M258*$D258</f>
        <v>0</v>
      </c>
      <c r="O258" s="138">
        <v>0</v>
      </c>
      <c r="P258" s="156">
        <f t="shared" ref="P258" si="972">O258*$D258</f>
        <v>0</v>
      </c>
      <c r="Q258" s="138">
        <v>0</v>
      </c>
      <c r="R258" s="156">
        <f t="shared" si="812"/>
        <v>0</v>
      </c>
      <c r="S258" s="138">
        <v>0</v>
      </c>
      <c r="T258" s="156">
        <f t="shared" si="813"/>
        <v>0</v>
      </c>
      <c r="U258" s="138">
        <v>0</v>
      </c>
      <c r="V258" s="156">
        <f t="shared" si="814"/>
        <v>0</v>
      </c>
      <c r="W258" s="138">
        <v>0</v>
      </c>
      <c r="X258" s="156">
        <f t="shared" si="815"/>
        <v>0</v>
      </c>
      <c r="Y258" s="138">
        <v>0</v>
      </c>
      <c r="Z258" s="156">
        <f t="shared" si="816"/>
        <v>0</v>
      </c>
      <c r="AB258" s="291">
        <f t="shared" si="803"/>
        <v>0</v>
      </c>
      <c r="AC258" s="148">
        <f t="shared" si="803"/>
        <v>0</v>
      </c>
      <c r="AD258" s="148">
        <f t="shared" si="804"/>
        <v>0</v>
      </c>
    </row>
    <row r="259" spans="1:30" hidden="1" x14ac:dyDescent="0.25">
      <c r="A259" s="283" t="str">
        <f t="shared" ref="A259:B259" si="973">IF(A124=0,"",A124)</f>
        <v/>
      </c>
      <c r="B259" s="133" t="str">
        <f t="shared" si="973"/>
        <v/>
      </c>
      <c r="E259" s="138">
        <v>0</v>
      </c>
      <c r="F259" s="156">
        <f t="shared" si="806"/>
        <v>0</v>
      </c>
      <c r="G259" s="138">
        <v>0</v>
      </c>
      <c r="H259" s="156">
        <f t="shared" ref="H259" si="974">G259*$D259</f>
        <v>0</v>
      </c>
      <c r="I259" s="138">
        <v>0</v>
      </c>
      <c r="J259" s="156">
        <f t="shared" ref="J259" si="975">I259*$D259</f>
        <v>0</v>
      </c>
      <c r="K259" s="138">
        <v>0</v>
      </c>
      <c r="L259" s="156">
        <f t="shared" ref="L259" si="976">K259*$D259</f>
        <v>0</v>
      </c>
      <c r="M259" s="138">
        <v>0</v>
      </c>
      <c r="N259" s="156">
        <f t="shared" ref="N259" si="977">M259*$D259</f>
        <v>0</v>
      </c>
      <c r="O259" s="138">
        <v>0</v>
      </c>
      <c r="P259" s="156">
        <f t="shared" ref="P259" si="978">O259*$D259</f>
        <v>0</v>
      </c>
      <c r="Q259" s="138">
        <v>0</v>
      </c>
      <c r="R259" s="156">
        <f t="shared" si="812"/>
        <v>0</v>
      </c>
      <c r="S259" s="138">
        <v>0</v>
      </c>
      <c r="T259" s="156">
        <f t="shared" si="813"/>
        <v>0</v>
      </c>
      <c r="U259" s="138">
        <v>0</v>
      </c>
      <c r="V259" s="156">
        <f t="shared" si="814"/>
        <v>0</v>
      </c>
      <c r="W259" s="138">
        <v>0</v>
      </c>
      <c r="X259" s="156">
        <f t="shared" si="815"/>
        <v>0</v>
      </c>
      <c r="Y259" s="138">
        <v>0</v>
      </c>
      <c r="Z259" s="156">
        <f t="shared" si="816"/>
        <v>0</v>
      </c>
      <c r="AB259" s="291">
        <f t="shared" si="803"/>
        <v>0</v>
      </c>
      <c r="AC259" s="148">
        <f t="shared" si="803"/>
        <v>0</v>
      </c>
      <c r="AD259" s="148">
        <f t="shared" si="804"/>
        <v>0</v>
      </c>
    </row>
    <row r="260" spans="1:30" hidden="1" x14ac:dyDescent="0.25">
      <c r="A260" s="283" t="str">
        <f t="shared" ref="A260:B260" si="979">IF(A125=0,"",A125)</f>
        <v/>
      </c>
      <c r="B260" s="133" t="str">
        <f t="shared" si="979"/>
        <v/>
      </c>
      <c r="E260" s="138">
        <v>0</v>
      </c>
      <c r="F260" s="156">
        <f t="shared" si="806"/>
        <v>0</v>
      </c>
      <c r="G260" s="138">
        <v>0</v>
      </c>
      <c r="H260" s="156">
        <f t="shared" ref="H260" si="980">G260*$D260</f>
        <v>0</v>
      </c>
      <c r="I260" s="138">
        <v>0</v>
      </c>
      <c r="J260" s="156">
        <f t="shared" ref="J260" si="981">I260*$D260</f>
        <v>0</v>
      </c>
      <c r="K260" s="138">
        <v>0</v>
      </c>
      <c r="L260" s="156">
        <f t="shared" ref="L260" si="982">K260*$D260</f>
        <v>0</v>
      </c>
      <c r="M260" s="138">
        <v>0</v>
      </c>
      <c r="N260" s="156">
        <f t="shared" ref="N260" si="983">M260*$D260</f>
        <v>0</v>
      </c>
      <c r="O260" s="138">
        <v>0</v>
      </c>
      <c r="P260" s="156">
        <f t="shared" ref="P260" si="984">O260*$D260</f>
        <v>0</v>
      </c>
      <c r="Q260" s="138">
        <v>0</v>
      </c>
      <c r="R260" s="156">
        <f t="shared" si="812"/>
        <v>0</v>
      </c>
      <c r="S260" s="138">
        <v>0</v>
      </c>
      <c r="T260" s="156">
        <f t="shared" si="813"/>
        <v>0</v>
      </c>
      <c r="U260" s="138">
        <v>0</v>
      </c>
      <c r="V260" s="156">
        <f t="shared" si="814"/>
        <v>0</v>
      </c>
      <c r="W260" s="138">
        <v>0</v>
      </c>
      <c r="X260" s="156">
        <f t="shared" si="815"/>
        <v>0</v>
      </c>
      <c r="Y260" s="138">
        <v>0</v>
      </c>
      <c r="Z260" s="156">
        <f t="shared" si="816"/>
        <v>0</v>
      </c>
      <c r="AB260" s="291">
        <f t="shared" si="803"/>
        <v>0</v>
      </c>
      <c r="AC260" s="148">
        <f t="shared" si="803"/>
        <v>0</v>
      </c>
      <c r="AD260" s="148">
        <f t="shared" si="804"/>
        <v>0</v>
      </c>
    </row>
    <row r="261" spans="1:30" hidden="1" x14ac:dyDescent="0.25">
      <c r="A261" s="283" t="str">
        <f t="shared" ref="A261:B261" si="985">IF(A126=0,"",A126)</f>
        <v/>
      </c>
      <c r="B261" s="133" t="str">
        <f t="shared" si="985"/>
        <v/>
      </c>
      <c r="E261" s="138">
        <v>0</v>
      </c>
      <c r="F261" s="156">
        <f t="shared" si="806"/>
        <v>0</v>
      </c>
      <c r="G261" s="138">
        <v>0</v>
      </c>
      <c r="H261" s="156">
        <f t="shared" ref="H261" si="986">G261*$D261</f>
        <v>0</v>
      </c>
      <c r="I261" s="138">
        <v>0</v>
      </c>
      <c r="J261" s="156">
        <f t="shared" ref="J261" si="987">I261*$D261</f>
        <v>0</v>
      </c>
      <c r="K261" s="138">
        <v>0</v>
      </c>
      <c r="L261" s="156">
        <f t="shared" ref="L261" si="988">K261*$D261</f>
        <v>0</v>
      </c>
      <c r="M261" s="138">
        <v>0</v>
      </c>
      <c r="N261" s="156">
        <f t="shared" ref="N261" si="989">M261*$D261</f>
        <v>0</v>
      </c>
      <c r="O261" s="138">
        <v>0</v>
      </c>
      <c r="P261" s="156">
        <f t="shared" ref="P261" si="990">O261*$D261</f>
        <v>0</v>
      </c>
      <c r="Q261" s="138">
        <v>0</v>
      </c>
      <c r="R261" s="156">
        <f t="shared" si="812"/>
        <v>0</v>
      </c>
      <c r="S261" s="138">
        <v>0</v>
      </c>
      <c r="T261" s="156">
        <f t="shared" si="813"/>
        <v>0</v>
      </c>
      <c r="U261" s="138">
        <v>0</v>
      </c>
      <c r="V261" s="156">
        <f t="shared" si="814"/>
        <v>0</v>
      </c>
      <c r="W261" s="138">
        <v>0</v>
      </c>
      <c r="X261" s="156">
        <f t="shared" si="815"/>
        <v>0</v>
      </c>
      <c r="Y261" s="138">
        <v>0</v>
      </c>
      <c r="Z261" s="156">
        <f t="shared" si="816"/>
        <v>0</v>
      </c>
      <c r="AB261" s="291">
        <f t="shared" si="803"/>
        <v>0</v>
      </c>
      <c r="AC261" s="148">
        <f t="shared" si="803"/>
        <v>0</v>
      </c>
      <c r="AD261" s="148">
        <f t="shared" si="804"/>
        <v>0</v>
      </c>
    </row>
    <row r="262" spans="1:30" hidden="1" x14ac:dyDescent="0.25">
      <c r="A262" s="283" t="str">
        <f t="shared" ref="A262:B262" si="991">IF(A127=0,"",A127)</f>
        <v/>
      </c>
      <c r="B262" s="133" t="str">
        <f t="shared" si="991"/>
        <v/>
      </c>
      <c r="E262" s="138">
        <v>0</v>
      </c>
      <c r="F262" s="156">
        <f t="shared" si="806"/>
        <v>0</v>
      </c>
      <c r="G262" s="138">
        <v>0</v>
      </c>
      <c r="H262" s="156">
        <f t="shared" ref="H262" si="992">G262*$D262</f>
        <v>0</v>
      </c>
      <c r="I262" s="138">
        <v>0</v>
      </c>
      <c r="J262" s="156">
        <f t="shared" ref="J262" si="993">I262*$D262</f>
        <v>0</v>
      </c>
      <c r="K262" s="138">
        <v>0</v>
      </c>
      <c r="L262" s="156">
        <f t="shared" ref="L262" si="994">K262*$D262</f>
        <v>0</v>
      </c>
      <c r="M262" s="138">
        <v>0</v>
      </c>
      <c r="N262" s="156">
        <f t="shared" ref="N262" si="995">M262*$D262</f>
        <v>0</v>
      </c>
      <c r="O262" s="138">
        <v>0</v>
      </c>
      <c r="P262" s="156">
        <f t="shared" ref="P262" si="996">O262*$D262</f>
        <v>0</v>
      </c>
      <c r="Q262" s="138">
        <v>0</v>
      </c>
      <c r="R262" s="156">
        <f t="shared" si="812"/>
        <v>0</v>
      </c>
      <c r="S262" s="138">
        <v>0</v>
      </c>
      <c r="T262" s="156">
        <f t="shared" si="813"/>
        <v>0</v>
      </c>
      <c r="U262" s="138">
        <v>0</v>
      </c>
      <c r="V262" s="156">
        <f t="shared" si="814"/>
        <v>0</v>
      </c>
      <c r="W262" s="138">
        <v>0</v>
      </c>
      <c r="X262" s="156">
        <f t="shared" si="815"/>
        <v>0</v>
      </c>
      <c r="Y262" s="138">
        <v>0</v>
      </c>
      <c r="Z262" s="156">
        <f t="shared" si="816"/>
        <v>0</v>
      </c>
      <c r="AB262" s="291">
        <f t="shared" si="803"/>
        <v>0</v>
      </c>
      <c r="AC262" s="148">
        <f t="shared" si="803"/>
        <v>0</v>
      </c>
      <c r="AD262" s="148">
        <f t="shared" si="804"/>
        <v>0</v>
      </c>
    </row>
    <row r="263" spans="1:30" hidden="1" x14ac:dyDescent="0.25">
      <c r="A263" s="283" t="str">
        <f t="shared" ref="A263:B263" si="997">IF(A128=0,"",A128)</f>
        <v/>
      </c>
      <c r="B263" s="133" t="str">
        <f t="shared" si="997"/>
        <v/>
      </c>
      <c r="E263" s="138">
        <v>0</v>
      </c>
      <c r="F263" s="156">
        <f t="shared" si="806"/>
        <v>0</v>
      </c>
      <c r="G263" s="138">
        <v>0</v>
      </c>
      <c r="H263" s="156">
        <f t="shared" ref="H263" si="998">G263*$D263</f>
        <v>0</v>
      </c>
      <c r="I263" s="138">
        <v>0</v>
      </c>
      <c r="J263" s="156">
        <f t="shared" ref="J263" si="999">I263*$D263</f>
        <v>0</v>
      </c>
      <c r="K263" s="138">
        <v>0</v>
      </c>
      <c r="L263" s="156">
        <f t="shared" ref="L263" si="1000">K263*$D263</f>
        <v>0</v>
      </c>
      <c r="M263" s="138">
        <v>0</v>
      </c>
      <c r="N263" s="156">
        <f t="shared" ref="N263" si="1001">M263*$D263</f>
        <v>0</v>
      </c>
      <c r="O263" s="138">
        <v>0</v>
      </c>
      <c r="P263" s="156">
        <f t="shared" ref="P263" si="1002">O263*$D263</f>
        <v>0</v>
      </c>
      <c r="Q263" s="138">
        <v>0</v>
      </c>
      <c r="R263" s="156">
        <f t="shared" si="812"/>
        <v>0</v>
      </c>
      <c r="S263" s="138">
        <v>0</v>
      </c>
      <c r="T263" s="156">
        <f t="shared" si="813"/>
        <v>0</v>
      </c>
      <c r="U263" s="138">
        <v>0</v>
      </c>
      <c r="V263" s="156">
        <f t="shared" si="814"/>
        <v>0</v>
      </c>
      <c r="W263" s="138">
        <v>0</v>
      </c>
      <c r="X263" s="156">
        <f t="shared" si="815"/>
        <v>0</v>
      </c>
      <c r="Y263" s="138">
        <v>0</v>
      </c>
      <c r="Z263" s="156">
        <f t="shared" si="816"/>
        <v>0</v>
      </c>
      <c r="AB263" s="291">
        <f t="shared" si="803"/>
        <v>0</v>
      </c>
      <c r="AC263" s="148">
        <f t="shared" si="803"/>
        <v>0</v>
      </c>
      <c r="AD263" s="148">
        <f t="shared" si="804"/>
        <v>0</v>
      </c>
    </row>
    <row r="264" spans="1:30" hidden="1" x14ac:dyDescent="0.25">
      <c r="A264" s="283" t="str">
        <f t="shared" ref="A264:B264" si="1003">IF(A129=0,"",A129)</f>
        <v/>
      </c>
      <c r="B264" s="133" t="str">
        <f t="shared" si="1003"/>
        <v/>
      </c>
      <c r="E264" s="138">
        <v>0</v>
      </c>
      <c r="F264" s="156">
        <f t="shared" si="806"/>
        <v>0</v>
      </c>
      <c r="G264" s="138">
        <v>0</v>
      </c>
      <c r="H264" s="156">
        <f t="shared" ref="H264" si="1004">G264*$D264</f>
        <v>0</v>
      </c>
      <c r="I264" s="138">
        <v>0</v>
      </c>
      <c r="J264" s="156">
        <f t="shared" ref="J264" si="1005">I264*$D264</f>
        <v>0</v>
      </c>
      <c r="K264" s="138">
        <v>0</v>
      </c>
      <c r="L264" s="156">
        <f t="shared" ref="L264" si="1006">K264*$D264</f>
        <v>0</v>
      </c>
      <c r="M264" s="138">
        <v>0</v>
      </c>
      <c r="N264" s="156">
        <f t="shared" ref="N264" si="1007">M264*$D264</f>
        <v>0</v>
      </c>
      <c r="O264" s="138">
        <v>0</v>
      </c>
      <c r="P264" s="156">
        <f t="shared" ref="P264" si="1008">O264*$D264</f>
        <v>0</v>
      </c>
      <c r="Q264" s="138">
        <v>0</v>
      </c>
      <c r="R264" s="156">
        <f t="shared" si="812"/>
        <v>0</v>
      </c>
      <c r="S264" s="138">
        <v>0</v>
      </c>
      <c r="T264" s="156">
        <f t="shared" si="813"/>
        <v>0</v>
      </c>
      <c r="U264" s="138">
        <v>0</v>
      </c>
      <c r="V264" s="156">
        <f t="shared" si="814"/>
        <v>0</v>
      </c>
      <c r="W264" s="138">
        <v>0</v>
      </c>
      <c r="X264" s="156">
        <f t="shared" si="815"/>
        <v>0</v>
      </c>
      <c r="Y264" s="138">
        <v>0</v>
      </c>
      <c r="Z264" s="156">
        <f t="shared" si="816"/>
        <v>0</v>
      </c>
      <c r="AB264" s="291">
        <f t="shared" si="803"/>
        <v>0</v>
      </c>
      <c r="AC264" s="148">
        <f t="shared" si="803"/>
        <v>0</v>
      </c>
      <c r="AD264" s="148">
        <f t="shared" si="804"/>
        <v>0</v>
      </c>
    </row>
    <row r="265" spans="1:30" hidden="1" x14ac:dyDescent="0.25">
      <c r="A265" s="283" t="str">
        <f t="shared" ref="A265:B265" si="1009">IF(A130=0,"",A130)</f>
        <v/>
      </c>
      <c r="B265" s="133" t="str">
        <f t="shared" si="1009"/>
        <v/>
      </c>
      <c r="E265" s="138">
        <v>0</v>
      </c>
      <c r="F265" s="156">
        <f t="shared" si="806"/>
        <v>0</v>
      </c>
      <c r="G265" s="138">
        <v>0</v>
      </c>
      <c r="H265" s="156">
        <f t="shared" ref="H265" si="1010">G265*$D265</f>
        <v>0</v>
      </c>
      <c r="I265" s="138">
        <v>0</v>
      </c>
      <c r="J265" s="156">
        <f t="shared" ref="J265" si="1011">I265*$D265</f>
        <v>0</v>
      </c>
      <c r="K265" s="138">
        <v>0</v>
      </c>
      <c r="L265" s="156">
        <f t="shared" ref="L265" si="1012">K265*$D265</f>
        <v>0</v>
      </c>
      <c r="M265" s="138">
        <v>0</v>
      </c>
      <c r="N265" s="156">
        <f t="shared" ref="N265" si="1013">M265*$D265</f>
        <v>0</v>
      </c>
      <c r="O265" s="138">
        <v>0</v>
      </c>
      <c r="P265" s="156">
        <f t="shared" ref="P265" si="1014">O265*$D265</f>
        <v>0</v>
      </c>
      <c r="Q265" s="138">
        <v>0</v>
      </c>
      <c r="R265" s="156">
        <f t="shared" si="812"/>
        <v>0</v>
      </c>
      <c r="S265" s="138">
        <v>0</v>
      </c>
      <c r="T265" s="156">
        <f t="shared" si="813"/>
        <v>0</v>
      </c>
      <c r="U265" s="138">
        <v>0</v>
      </c>
      <c r="V265" s="156">
        <f t="shared" si="814"/>
        <v>0</v>
      </c>
      <c r="W265" s="138">
        <v>0</v>
      </c>
      <c r="X265" s="156">
        <f t="shared" si="815"/>
        <v>0</v>
      </c>
      <c r="Y265" s="138">
        <v>0</v>
      </c>
      <c r="Z265" s="156">
        <f t="shared" si="816"/>
        <v>0</v>
      </c>
      <c r="AB265" s="291">
        <f t="shared" si="803"/>
        <v>0</v>
      </c>
      <c r="AC265" s="148">
        <f t="shared" si="803"/>
        <v>0</v>
      </c>
      <c r="AD265" s="148">
        <f t="shared" si="804"/>
        <v>0</v>
      </c>
    </row>
    <row r="266" spans="1:30" hidden="1" x14ac:dyDescent="0.25">
      <c r="A266" s="283" t="str">
        <f t="shared" ref="A266:B266" si="1015">IF(A131=0,"",A131)</f>
        <v/>
      </c>
      <c r="B266" s="133" t="str">
        <f t="shared" si="1015"/>
        <v/>
      </c>
      <c r="E266" s="138">
        <v>0</v>
      </c>
      <c r="F266" s="156">
        <f t="shared" si="806"/>
        <v>0</v>
      </c>
      <c r="G266" s="138">
        <v>0</v>
      </c>
      <c r="H266" s="156">
        <f t="shared" ref="H266" si="1016">G266*$D266</f>
        <v>0</v>
      </c>
      <c r="I266" s="138">
        <v>0</v>
      </c>
      <c r="J266" s="156">
        <f t="shared" ref="J266" si="1017">I266*$D266</f>
        <v>0</v>
      </c>
      <c r="K266" s="138">
        <v>0</v>
      </c>
      <c r="L266" s="156">
        <f t="shared" ref="L266" si="1018">K266*$D266</f>
        <v>0</v>
      </c>
      <c r="M266" s="138">
        <v>0</v>
      </c>
      <c r="N266" s="156">
        <f t="shared" ref="N266" si="1019">M266*$D266</f>
        <v>0</v>
      </c>
      <c r="O266" s="138">
        <v>0</v>
      </c>
      <c r="P266" s="156">
        <f t="shared" ref="P266" si="1020">O266*$D266</f>
        <v>0</v>
      </c>
      <c r="Q266" s="138">
        <v>0</v>
      </c>
      <c r="R266" s="156">
        <f t="shared" si="812"/>
        <v>0</v>
      </c>
      <c r="S266" s="138">
        <v>0</v>
      </c>
      <c r="T266" s="156">
        <f t="shared" si="813"/>
        <v>0</v>
      </c>
      <c r="U266" s="138">
        <v>0</v>
      </c>
      <c r="V266" s="156">
        <f t="shared" si="814"/>
        <v>0</v>
      </c>
      <c r="W266" s="138">
        <v>0</v>
      </c>
      <c r="X266" s="156">
        <f t="shared" si="815"/>
        <v>0</v>
      </c>
      <c r="Y266" s="138">
        <v>0</v>
      </c>
      <c r="Z266" s="156">
        <f t="shared" si="816"/>
        <v>0</v>
      </c>
      <c r="AB266" s="291">
        <f t="shared" si="803"/>
        <v>0</v>
      </c>
      <c r="AC266" s="148">
        <f t="shared" si="803"/>
        <v>0</v>
      </c>
      <c r="AD266" s="148">
        <f t="shared" si="804"/>
        <v>0</v>
      </c>
    </row>
    <row r="267" spans="1:30" hidden="1" x14ac:dyDescent="0.25">
      <c r="A267" s="283" t="str">
        <f t="shared" ref="A267:B267" si="1021">IF(A132=0,"",A132)</f>
        <v/>
      </c>
      <c r="B267" s="133" t="str">
        <f t="shared" si="1021"/>
        <v/>
      </c>
      <c r="E267" s="138">
        <v>0</v>
      </c>
      <c r="F267" s="156">
        <f t="shared" si="806"/>
        <v>0</v>
      </c>
      <c r="G267" s="138">
        <v>0</v>
      </c>
      <c r="H267" s="156">
        <f t="shared" ref="H267" si="1022">G267*$D267</f>
        <v>0</v>
      </c>
      <c r="I267" s="138">
        <v>0</v>
      </c>
      <c r="J267" s="156">
        <f t="shared" ref="J267" si="1023">I267*$D267</f>
        <v>0</v>
      </c>
      <c r="K267" s="138">
        <v>0</v>
      </c>
      <c r="L267" s="156">
        <f t="shared" ref="L267" si="1024">K267*$D267</f>
        <v>0</v>
      </c>
      <c r="M267" s="138">
        <v>0</v>
      </c>
      <c r="N267" s="156">
        <f t="shared" ref="N267" si="1025">M267*$D267</f>
        <v>0</v>
      </c>
      <c r="O267" s="138">
        <v>0</v>
      </c>
      <c r="P267" s="156">
        <f t="shared" ref="P267" si="1026">O267*$D267</f>
        <v>0</v>
      </c>
      <c r="Q267" s="138">
        <v>0</v>
      </c>
      <c r="R267" s="156">
        <f t="shared" si="812"/>
        <v>0</v>
      </c>
      <c r="S267" s="138">
        <v>0</v>
      </c>
      <c r="T267" s="156">
        <f t="shared" si="813"/>
        <v>0</v>
      </c>
      <c r="U267" s="138">
        <v>0</v>
      </c>
      <c r="V267" s="156">
        <f t="shared" si="814"/>
        <v>0</v>
      </c>
      <c r="W267" s="138">
        <v>0</v>
      </c>
      <c r="X267" s="156">
        <f t="shared" si="815"/>
        <v>0</v>
      </c>
      <c r="Y267" s="138">
        <v>0</v>
      </c>
      <c r="Z267" s="156">
        <f t="shared" si="816"/>
        <v>0</v>
      </c>
      <c r="AB267" s="291">
        <f t="shared" si="803"/>
        <v>0</v>
      </c>
      <c r="AC267" s="148">
        <f t="shared" si="803"/>
        <v>0</v>
      </c>
      <c r="AD267" s="148">
        <f t="shared" si="804"/>
        <v>0</v>
      </c>
    </row>
    <row r="268" spans="1:30" hidden="1" x14ac:dyDescent="0.25">
      <c r="A268" s="283" t="str">
        <f t="shared" ref="A268:B268" si="1027">IF(A133=0,"",A133)</f>
        <v/>
      </c>
      <c r="B268" s="133" t="str">
        <f t="shared" si="1027"/>
        <v/>
      </c>
      <c r="E268" s="138">
        <v>0</v>
      </c>
      <c r="F268" s="156">
        <f t="shared" si="806"/>
        <v>0</v>
      </c>
      <c r="G268" s="138">
        <v>0</v>
      </c>
      <c r="H268" s="156">
        <f t="shared" ref="H268" si="1028">G268*$D268</f>
        <v>0</v>
      </c>
      <c r="I268" s="138">
        <v>0</v>
      </c>
      <c r="J268" s="156">
        <f t="shared" ref="J268" si="1029">I268*$D268</f>
        <v>0</v>
      </c>
      <c r="K268" s="138">
        <v>0</v>
      </c>
      <c r="L268" s="156">
        <f t="shared" ref="L268" si="1030">K268*$D268</f>
        <v>0</v>
      </c>
      <c r="M268" s="138">
        <v>0</v>
      </c>
      <c r="N268" s="156">
        <f t="shared" ref="N268" si="1031">M268*$D268</f>
        <v>0</v>
      </c>
      <c r="O268" s="138">
        <v>0</v>
      </c>
      <c r="P268" s="156">
        <f t="shared" ref="P268" si="1032">O268*$D268</f>
        <v>0</v>
      </c>
      <c r="Q268" s="138">
        <v>0</v>
      </c>
      <c r="R268" s="156">
        <f t="shared" si="812"/>
        <v>0</v>
      </c>
      <c r="S268" s="138">
        <v>0</v>
      </c>
      <c r="T268" s="156">
        <f t="shared" si="813"/>
        <v>0</v>
      </c>
      <c r="U268" s="138">
        <v>0</v>
      </c>
      <c r="V268" s="156">
        <f t="shared" si="814"/>
        <v>0</v>
      </c>
      <c r="W268" s="138">
        <v>0</v>
      </c>
      <c r="X268" s="156">
        <f t="shared" si="815"/>
        <v>0</v>
      </c>
      <c r="Y268" s="138">
        <v>0</v>
      </c>
      <c r="Z268" s="156">
        <f t="shared" si="816"/>
        <v>0</v>
      </c>
      <c r="AB268" s="291">
        <f t="shared" si="803"/>
        <v>0</v>
      </c>
      <c r="AC268" s="148">
        <f t="shared" si="803"/>
        <v>0</v>
      </c>
      <c r="AD268" s="148">
        <f t="shared" si="804"/>
        <v>0</v>
      </c>
    </row>
    <row r="269" spans="1:30" hidden="1" x14ac:dyDescent="0.25">
      <c r="A269" s="283" t="str">
        <f t="shared" ref="A269:B269" si="1033">IF(A134=0,"",A134)</f>
        <v/>
      </c>
      <c r="B269" s="133" t="str">
        <f t="shared" si="1033"/>
        <v/>
      </c>
      <c r="E269" s="138">
        <v>0</v>
      </c>
      <c r="F269" s="156">
        <f>E269*$D269</f>
        <v>0</v>
      </c>
      <c r="G269" s="138">
        <v>0</v>
      </c>
      <c r="H269" s="156">
        <f>G269*$D269</f>
        <v>0</v>
      </c>
      <c r="I269" s="138">
        <v>0</v>
      </c>
      <c r="J269" s="156">
        <f>I269*$D269</f>
        <v>0</v>
      </c>
      <c r="K269" s="138">
        <v>0</v>
      </c>
      <c r="L269" s="156">
        <f>K269*$D269</f>
        <v>0</v>
      </c>
      <c r="M269" s="138">
        <v>0</v>
      </c>
      <c r="N269" s="156">
        <f>M269*$D269</f>
        <v>0</v>
      </c>
      <c r="O269" s="138">
        <v>0</v>
      </c>
      <c r="P269" s="156">
        <f>O269*$D269</f>
        <v>0</v>
      </c>
      <c r="Q269" s="138">
        <v>0</v>
      </c>
      <c r="R269" s="156">
        <f>Q269*$D269</f>
        <v>0</v>
      </c>
      <c r="S269" s="138">
        <v>0</v>
      </c>
      <c r="T269" s="156">
        <f>S269*$D269</f>
        <v>0</v>
      </c>
      <c r="U269" s="138">
        <v>0</v>
      </c>
      <c r="V269" s="156">
        <f>U269*$D269</f>
        <v>0</v>
      </c>
      <c r="W269" s="138">
        <v>0</v>
      </c>
      <c r="X269" s="156">
        <f>W269*$D269</f>
        <v>0</v>
      </c>
      <c r="Y269" s="138">
        <v>0</v>
      </c>
      <c r="Z269" s="156">
        <f>Y269*$D269</f>
        <v>0</v>
      </c>
      <c r="AB269" s="291">
        <f t="shared" si="803"/>
        <v>0</v>
      </c>
      <c r="AC269" s="148">
        <f t="shared" si="803"/>
        <v>0</v>
      </c>
      <c r="AD269" s="148">
        <f t="shared" si="804"/>
        <v>0</v>
      </c>
    </row>
    <row r="270" spans="1:30" ht="15.75" hidden="1" thickBot="1" x14ac:dyDescent="0.3">
      <c r="A270" s="283"/>
      <c r="F270" s="149"/>
      <c r="H270" s="149"/>
      <c r="J270" s="149"/>
      <c r="L270" s="149"/>
      <c r="N270" s="149"/>
      <c r="P270" s="149"/>
      <c r="R270" s="149"/>
      <c r="T270" s="149"/>
      <c r="V270" s="149"/>
      <c r="X270" s="149"/>
      <c r="Z270" s="149"/>
    </row>
    <row r="271" spans="1:30" s="149" customFormat="1" ht="16.5" thickBot="1" x14ac:dyDescent="0.3">
      <c r="A271" s="500" t="s">
        <v>175</v>
      </c>
      <c r="B271" s="501"/>
      <c r="C271" s="502"/>
      <c r="D271" s="153">
        <f>SUM(D231:D269)</f>
        <v>0</v>
      </c>
      <c r="E271" s="154"/>
      <c r="F271" s="153">
        <f>SUM(F231:F269)</f>
        <v>0</v>
      </c>
      <c r="G271" s="155"/>
      <c r="H271" s="153">
        <f>SUM(H231:H269)</f>
        <v>0</v>
      </c>
      <c r="I271" s="155"/>
      <c r="J271" s="153">
        <f>SUM(J231:J269)</f>
        <v>0</v>
      </c>
      <c r="K271" s="155"/>
      <c r="L271" s="153">
        <f>SUM(L231:L269)</f>
        <v>0</v>
      </c>
      <c r="M271" s="155"/>
      <c r="N271" s="153">
        <f>SUM(N231:N269)</f>
        <v>0</v>
      </c>
      <c r="O271" s="155"/>
      <c r="P271" s="153">
        <f>SUM(P231:P269)</f>
        <v>0</v>
      </c>
      <c r="Q271" s="155"/>
      <c r="R271" s="153">
        <f>SUM(R231:R269)</f>
        <v>0</v>
      </c>
      <c r="S271" s="155"/>
      <c r="T271" s="153">
        <f>SUM(T231:T269)</f>
        <v>0</v>
      </c>
      <c r="U271" s="155"/>
      <c r="V271" s="153">
        <f>SUM(V231:V269)</f>
        <v>0</v>
      </c>
      <c r="W271" s="155"/>
      <c r="X271" s="153">
        <f>SUM(X231:X269)</f>
        <v>0</v>
      </c>
      <c r="Y271" s="155"/>
      <c r="Z271" s="153">
        <f>SUM(Z231:Z269)</f>
        <v>0</v>
      </c>
      <c r="AC271" s="148">
        <f t="shared" si="803"/>
        <v>0</v>
      </c>
      <c r="AD271" s="148">
        <f>AC271-D271</f>
        <v>0</v>
      </c>
    </row>
    <row r="273" spans="1:30" x14ac:dyDescent="0.25">
      <c r="M273" s="149"/>
    </row>
    <row r="274" spans="1:30" x14ac:dyDescent="0.25">
      <c r="A274" s="145" t="s">
        <v>61</v>
      </c>
    </row>
    <row r="275" spans="1:30" x14ac:dyDescent="0.25">
      <c r="AB275" s="133"/>
      <c r="AC275" s="133"/>
      <c r="AD275" s="133"/>
    </row>
    <row r="276" spans="1:30" x14ac:dyDescent="0.25">
      <c r="AB276" s="133"/>
      <c r="AC276" s="133"/>
      <c r="AD276" s="133"/>
    </row>
    <row r="277" spans="1:30" x14ac:dyDescent="0.25">
      <c r="AB277" s="133"/>
      <c r="AC277" s="133"/>
      <c r="AD277" s="133"/>
    </row>
    <row r="278" spans="1:30" x14ac:dyDescent="0.25">
      <c r="AB278" s="133"/>
      <c r="AC278" s="133"/>
      <c r="AD278" s="133"/>
    </row>
    <row r="279" spans="1:30" x14ac:dyDescent="0.25">
      <c r="AB279" s="133"/>
      <c r="AC279" s="133"/>
      <c r="AD279" s="133"/>
    </row>
    <row r="280" spans="1:30" x14ac:dyDescent="0.25">
      <c r="AB280" s="133"/>
      <c r="AC280" s="133"/>
      <c r="AD280" s="133"/>
    </row>
    <row r="281" spans="1:30" x14ac:dyDescent="0.25">
      <c r="AB281" s="133"/>
      <c r="AC281" s="133"/>
      <c r="AD281" s="133"/>
    </row>
    <row r="282" spans="1:30" x14ac:dyDescent="0.25">
      <c r="AB282" s="133"/>
      <c r="AC282" s="133"/>
      <c r="AD282" s="133"/>
    </row>
    <row r="283" spans="1:30" x14ac:dyDescent="0.25">
      <c r="AB283" s="133"/>
      <c r="AC283" s="133"/>
      <c r="AD283" s="133"/>
    </row>
    <row r="284" spans="1:30" x14ac:dyDescent="0.25">
      <c r="AB284" s="133"/>
      <c r="AC284" s="133"/>
      <c r="AD284" s="133"/>
    </row>
    <row r="285" spans="1:30" x14ac:dyDescent="0.25">
      <c r="AB285" s="133"/>
      <c r="AC285" s="133"/>
      <c r="AD285" s="133"/>
    </row>
    <row r="286" spans="1:30" x14ac:dyDescent="0.25">
      <c r="AB286" s="133"/>
      <c r="AC286" s="133"/>
      <c r="AD286" s="133"/>
    </row>
    <row r="287" spans="1:30" x14ac:dyDescent="0.25">
      <c r="AB287" s="133"/>
      <c r="AC287" s="133"/>
      <c r="AD287" s="133"/>
    </row>
    <row r="288" spans="1:30" x14ac:dyDescent="0.25">
      <c r="AB288" s="133"/>
      <c r="AC288" s="133"/>
      <c r="AD288" s="133"/>
    </row>
    <row r="289" spans="28:30" x14ac:dyDescent="0.25">
      <c r="AB289" s="133"/>
      <c r="AC289" s="133"/>
      <c r="AD289" s="133"/>
    </row>
    <row r="290" spans="28:30" x14ac:dyDescent="0.25">
      <c r="AB290" s="133"/>
      <c r="AC290" s="133"/>
      <c r="AD290" s="133"/>
    </row>
    <row r="291" spans="28:30" x14ac:dyDescent="0.25">
      <c r="AB291" s="133"/>
      <c r="AC291" s="133"/>
      <c r="AD291" s="133"/>
    </row>
    <row r="292" spans="28:30" x14ac:dyDescent="0.25">
      <c r="AB292" s="133"/>
      <c r="AC292" s="133"/>
      <c r="AD292" s="133"/>
    </row>
    <row r="293" spans="28:30" x14ac:dyDescent="0.25">
      <c r="AB293" s="133"/>
      <c r="AC293" s="133"/>
      <c r="AD293" s="133"/>
    </row>
    <row r="294" spans="28:30" x14ac:dyDescent="0.25">
      <c r="AB294" s="133"/>
      <c r="AC294" s="133"/>
      <c r="AD294" s="133"/>
    </row>
    <row r="295" spans="28:30" x14ac:dyDescent="0.25">
      <c r="AB295" s="133"/>
      <c r="AC295" s="133"/>
      <c r="AD295" s="133"/>
    </row>
    <row r="296" spans="28:30" x14ac:dyDescent="0.25">
      <c r="AB296" s="133"/>
      <c r="AC296" s="133"/>
      <c r="AD296" s="133"/>
    </row>
    <row r="297" spans="28:30" x14ac:dyDescent="0.25">
      <c r="AB297" s="133"/>
      <c r="AC297" s="133"/>
      <c r="AD297" s="133"/>
    </row>
    <row r="298" spans="28:30" x14ac:dyDescent="0.25">
      <c r="AB298" s="133"/>
      <c r="AC298" s="133"/>
      <c r="AD298" s="133"/>
    </row>
    <row r="299" spans="28:30" x14ac:dyDescent="0.25">
      <c r="AB299" s="133"/>
      <c r="AC299" s="133"/>
      <c r="AD299" s="133"/>
    </row>
    <row r="300" spans="28:30" x14ac:dyDescent="0.25">
      <c r="AB300" s="133"/>
      <c r="AC300" s="133"/>
      <c r="AD300" s="133"/>
    </row>
    <row r="301" spans="28:30" x14ac:dyDescent="0.25">
      <c r="AB301" s="133"/>
      <c r="AC301" s="133"/>
      <c r="AD301" s="133"/>
    </row>
    <row r="302" spans="28:30" x14ac:dyDescent="0.25">
      <c r="AB302" s="133"/>
      <c r="AC302" s="133"/>
      <c r="AD302" s="133"/>
    </row>
    <row r="303" spans="28:30" x14ac:dyDescent="0.25">
      <c r="AB303" s="133"/>
      <c r="AC303" s="133"/>
      <c r="AD303" s="133"/>
    </row>
    <row r="304" spans="28:30" x14ac:dyDescent="0.25">
      <c r="AB304" s="133"/>
      <c r="AC304" s="133"/>
      <c r="AD304" s="133"/>
    </row>
    <row r="305" spans="28:30" x14ac:dyDescent="0.25">
      <c r="AB305" s="133"/>
      <c r="AC305" s="133"/>
      <c r="AD305" s="133"/>
    </row>
    <row r="306" spans="28:30" x14ac:dyDescent="0.25">
      <c r="AB306" s="133"/>
      <c r="AC306" s="133"/>
      <c r="AD306" s="133"/>
    </row>
    <row r="307" spans="28:30" x14ac:dyDescent="0.25">
      <c r="AB307" s="133"/>
      <c r="AC307" s="133"/>
      <c r="AD307" s="133"/>
    </row>
    <row r="308" spans="28:30" x14ac:dyDescent="0.25">
      <c r="AB308" s="133"/>
      <c r="AC308" s="133"/>
      <c r="AD308" s="133"/>
    </row>
    <row r="309" spans="28:30" x14ac:dyDescent="0.25">
      <c r="AB309" s="133"/>
      <c r="AC309" s="133"/>
      <c r="AD309" s="133"/>
    </row>
    <row r="310" spans="28:30" x14ac:dyDescent="0.25">
      <c r="AB310" s="133"/>
      <c r="AC310" s="133"/>
      <c r="AD310" s="133"/>
    </row>
    <row r="311" spans="28:30" x14ac:dyDescent="0.25">
      <c r="AB311" s="133"/>
      <c r="AC311" s="133"/>
      <c r="AD311" s="133"/>
    </row>
    <row r="312" spans="28:30" x14ac:dyDescent="0.25">
      <c r="AB312" s="133"/>
      <c r="AC312" s="133"/>
      <c r="AD312" s="133"/>
    </row>
    <row r="313" spans="28:30" x14ac:dyDescent="0.25">
      <c r="AB313" s="133"/>
      <c r="AC313" s="133"/>
      <c r="AD313" s="133"/>
    </row>
    <row r="314" spans="28:30" x14ac:dyDescent="0.25">
      <c r="AB314" s="133"/>
      <c r="AC314" s="133"/>
      <c r="AD314" s="133"/>
    </row>
    <row r="315" spans="28:30" x14ac:dyDescent="0.25">
      <c r="AB315" s="133"/>
      <c r="AC315" s="133"/>
      <c r="AD315" s="133"/>
    </row>
    <row r="316" spans="28:30" x14ac:dyDescent="0.25">
      <c r="AB316" s="133"/>
      <c r="AC316" s="133"/>
      <c r="AD316" s="133"/>
    </row>
    <row r="317" spans="28:30" x14ac:dyDescent="0.25">
      <c r="AB317" s="133"/>
      <c r="AC317" s="133"/>
      <c r="AD317" s="133"/>
    </row>
    <row r="318" spans="28:30" x14ac:dyDescent="0.25">
      <c r="AB318" s="133"/>
      <c r="AC318" s="133"/>
      <c r="AD318" s="133"/>
    </row>
    <row r="319" spans="28:30" x14ac:dyDescent="0.25">
      <c r="AB319" s="133"/>
      <c r="AC319" s="133"/>
      <c r="AD319" s="133"/>
    </row>
    <row r="320" spans="28:30" x14ac:dyDescent="0.25">
      <c r="AB320" s="133"/>
      <c r="AC320" s="133"/>
      <c r="AD320" s="133"/>
    </row>
    <row r="321" spans="28:30" x14ac:dyDescent="0.25">
      <c r="AB321" s="133"/>
      <c r="AC321" s="133"/>
      <c r="AD321" s="133"/>
    </row>
    <row r="322" spans="28:30" x14ac:dyDescent="0.25">
      <c r="AB322" s="133"/>
      <c r="AC322" s="133"/>
      <c r="AD322" s="133"/>
    </row>
    <row r="323" spans="28:30" x14ac:dyDescent="0.25">
      <c r="AB323" s="133"/>
      <c r="AC323" s="133"/>
      <c r="AD323" s="133"/>
    </row>
    <row r="324" spans="28:30" x14ac:dyDescent="0.25">
      <c r="AB324" s="133"/>
      <c r="AC324" s="133"/>
      <c r="AD324" s="133"/>
    </row>
    <row r="325" spans="28:30" x14ac:dyDescent="0.25">
      <c r="AB325" s="133"/>
      <c r="AC325" s="133"/>
      <c r="AD325" s="133"/>
    </row>
    <row r="326" spans="28:30" x14ac:dyDescent="0.25">
      <c r="AB326" s="133"/>
      <c r="AC326" s="133"/>
      <c r="AD326" s="133"/>
    </row>
    <row r="327" spans="28:30" x14ac:dyDescent="0.25">
      <c r="AB327" s="133"/>
      <c r="AC327" s="133"/>
      <c r="AD327" s="133"/>
    </row>
    <row r="328" spans="28:30" x14ac:dyDescent="0.25">
      <c r="AB328" s="133"/>
      <c r="AC328" s="133"/>
      <c r="AD328" s="133"/>
    </row>
    <row r="329" spans="28:30" x14ac:dyDescent="0.25">
      <c r="AB329" s="133"/>
      <c r="AC329" s="133"/>
      <c r="AD329" s="133"/>
    </row>
    <row r="330" spans="28:30" x14ac:dyDescent="0.25">
      <c r="AB330" s="133"/>
      <c r="AC330" s="133"/>
      <c r="AD330" s="133"/>
    </row>
    <row r="331" spans="28:30" x14ac:dyDescent="0.25">
      <c r="AB331" s="133"/>
      <c r="AC331" s="133"/>
      <c r="AD331" s="133"/>
    </row>
    <row r="332" spans="28:30" x14ac:dyDescent="0.25">
      <c r="AB332" s="133"/>
      <c r="AC332" s="133"/>
      <c r="AD332" s="133"/>
    </row>
    <row r="333" spans="28:30" x14ac:dyDescent="0.25">
      <c r="AB333" s="133"/>
      <c r="AC333" s="133"/>
      <c r="AD333" s="133"/>
    </row>
    <row r="334" spans="28:30" x14ac:dyDescent="0.25">
      <c r="AB334" s="133"/>
      <c r="AC334" s="133"/>
      <c r="AD334" s="133"/>
    </row>
    <row r="335" spans="28:30" x14ac:dyDescent="0.25">
      <c r="AB335" s="133"/>
      <c r="AC335" s="133"/>
      <c r="AD335" s="133"/>
    </row>
    <row r="336" spans="28:30" x14ac:dyDescent="0.25">
      <c r="AB336" s="133"/>
      <c r="AC336" s="133"/>
      <c r="AD336" s="133"/>
    </row>
    <row r="337" spans="28:30" x14ac:dyDescent="0.25">
      <c r="AB337" s="133"/>
      <c r="AC337" s="133"/>
      <c r="AD337" s="133"/>
    </row>
    <row r="338" spans="28:30" x14ac:dyDescent="0.25">
      <c r="AB338" s="133"/>
      <c r="AC338" s="133"/>
      <c r="AD338" s="133"/>
    </row>
    <row r="339" spans="28:30" x14ac:dyDescent="0.25">
      <c r="AB339" s="133"/>
      <c r="AC339" s="133"/>
      <c r="AD339" s="133"/>
    </row>
    <row r="340" spans="28:30" x14ac:dyDescent="0.25">
      <c r="AB340" s="133"/>
      <c r="AC340" s="133"/>
      <c r="AD340" s="133"/>
    </row>
    <row r="341" spans="28:30" x14ac:dyDescent="0.25">
      <c r="AB341" s="133"/>
      <c r="AC341" s="133"/>
      <c r="AD341" s="133"/>
    </row>
    <row r="342" spans="28:30" x14ac:dyDescent="0.25">
      <c r="AB342" s="133"/>
      <c r="AC342" s="133"/>
      <c r="AD342" s="133"/>
    </row>
    <row r="343" spans="28:30" x14ac:dyDescent="0.25">
      <c r="AB343" s="133"/>
      <c r="AC343" s="133"/>
      <c r="AD343" s="133"/>
    </row>
    <row r="344" spans="28:30" x14ac:dyDescent="0.25">
      <c r="AB344" s="133"/>
      <c r="AC344" s="133"/>
      <c r="AD344" s="133"/>
    </row>
    <row r="345" spans="28:30" x14ac:dyDescent="0.25">
      <c r="AB345" s="133"/>
      <c r="AC345" s="133"/>
      <c r="AD345" s="133"/>
    </row>
    <row r="346" spans="28:30" x14ac:dyDescent="0.25">
      <c r="AB346" s="133"/>
      <c r="AC346" s="133"/>
      <c r="AD346" s="133"/>
    </row>
    <row r="347" spans="28:30" x14ac:dyDescent="0.25">
      <c r="AB347" s="133"/>
      <c r="AC347" s="133"/>
      <c r="AD347" s="133"/>
    </row>
    <row r="348" spans="28:30" x14ac:dyDescent="0.25">
      <c r="AB348" s="133"/>
      <c r="AC348" s="133"/>
      <c r="AD348" s="133"/>
    </row>
    <row r="349" spans="28:30" x14ac:dyDescent="0.25">
      <c r="AB349" s="133"/>
      <c r="AC349" s="133"/>
      <c r="AD349" s="133"/>
    </row>
    <row r="350" spans="28:30" x14ac:dyDescent="0.25">
      <c r="AB350" s="133"/>
      <c r="AC350" s="133"/>
      <c r="AD350" s="133"/>
    </row>
    <row r="351" spans="28:30" x14ac:dyDescent="0.25">
      <c r="AB351" s="133"/>
      <c r="AC351" s="133"/>
      <c r="AD351" s="133"/>
    </row>
    <row r="352" spans="28:30" x14ac:dyDescent="0.25">
      <c r="AB352" s="133"/>
      <c r="AC352" s="133"/>
      <c r="AD352" s="133"/>
    </row>
    <row r="353" spans="28:30" x14ac:dyDescent="0.25">
      <c r="AB353" s="133"/>
      <c r="AC353" s="133"/>
      <c r="AD353" s="133"/>
    </row>
    <row r="354" spans="28:30" x14ac:dyDescent="0.25">
      <c r="AB354" s="133"/>
      <c r="AC354" s="133"/>
      <c r="AD354" s="133"/>
    </row>
    <row r="355" spans="28:30" x14ac:dyDescent="0.25">
      <c r="AB355" s="133"/>
      <c r="AC355" s="133"/>
      <c r="AD355" s="133"/>
    </row>
    <row r="356" spans="28:30" x14ac:dyDescent="0.25">
      <c r="AB356" s="133"/>
      <c r="AC356" s="133"/>
      <c r="AD356" s="133"/>
    </row>
    <row r="357" spans="28:30" x14ac:dyDescent="0.25">
      <c r="AB357" s="133"/>
      <c r="AC357" s="133"/>
      <c r="AD357" s="133"/>
    </row>
    <row r="358" spans="28:30" x14ac:dyDescent="0.25">
      <c r="AB358" s="133"/>
      <c r="AC358" s="133"/>
      <c r="AD358" s="133"/>
    </row>
    <row r="359" spans="28:30" x14ac:dyDescent="0.25">
      <c r="AB359" s="133"/>
      <c r="AC359" s="133"/>
      <c r="AD359" s="133"/>
    </row>
    <row r="360" spans="28:30" x14ac:dyDescent="0.25">
      <c r="AB360" s="133"/>
      <c r="AC360" s="133"/>
      <c r="AD360" s="133"/>
    </row>
    <row r="361" spans="28:30" x14ac:dyDescent="0.25">
      <c r="AB361" s="133"/>
      <c r="AC361" s="133"/>
      <c r="AD361" s="133"/>
    </row>
    <row r="362" spans="28:30" x14ac:dyDescent="0.25">
      <c r="AB362" s="133"/>
      <c r="AC362" s="133"/>
      <c r="AD362" s="133"/>
    </row>
    <row r="363" spans="28:30" x14ac:dyDescent="0.25">
      <c r="AB363" s="133"/>
      <c r="AC363" s="133"/>
      <c r="AD363" s="133"/>
    </row>
    <row r="364" spans="28:30" x14ac:dyDescent="0.25">
      <c r="AB364" s="133"/>
      <c r="AC364" s="133"/>
      <c r="AD364" s="133"/>
    </row>
    <row r="365" spans="28:30" x14ac:dyDescent="0.25">
      <c r="AB365" s="133"/>
      <c r="AC365" s="133"/>
      <c r="AD365" s="133"/>
    </row>
    <row r="366" spans="28:30" x14ac:dyDescent="0.25">
      <c r="AB366" s="133"/>
      <c r="AC366" s="133"/>
      <c r="AD366" s="133"/>
    </row>
    <row r="367" spans="28:30" x14ac:dyDescent="0.25">
      <c r="AB367" s="133"/>
      <c r="AC367" s="133"/>
      <c r="AD367" s="133"/>
    </row>
    <row r="368" spans="28:30" x14ac:dyDescent="0.25">
      <c r="AB368" s="133"/>
      <c r="AC368" s="133"/>
      <c r="AD368" s="133"/>
    </row>
    <row r="369" spans="28:30" x14ac:dyDescent="0.25">
      <c r="AB369" s="133"/>
      <c r="AC369" s="133"/>
      <c r="AD369" s="133"/>
    </row>
    <row r="370" spans="28:30" x14ac:dyDescent="0.25">
      <c r="AB370" s="133"/>
      <c r="AC370" s="133"/>
      <c r="AD370" s="133"/>
    </row>
    <row r="371" spans="28:30" x14ac:dyDescent="0.25">
      <c r="AB371" s="133"/>
      <c r="AC371" s="133"/>
      <c r="AD371" s="133"/>
    </row>
    <row r="372" spans="28:30" x14ac:dyDescent="0.25">
      <c r="AB372" s="133"/>
      <c r="AC372" s="133"/>
      <c r="AD372" s="133"/>
    </row>
    <row r="373" spans="28:30" x14ac:dyDescent="0.25">
      <c r="AB373" s="133"/>
      <c r="AC373" s="133"/>
      <c r="AD373" s="133"/>
    </row>
    <row r="374" spans="28:30" x14ac:dyDescent="0.25">
      <c r="AB374" s="133"/>
      <c r="AC374" s="133"/>
      <c r="AD374" s="133"/>
    </row>
    <row r="375" spans="28:30" x14ac:dyDescent="0.25">
      <c r="AB375" s="133"/>
      <c r="AC375" s="133"/>
      <c r="AD375" s="133"/>
    </row>
    <row r="376" spans="28:30" x14ac:dyDescent="0.25">
      <c r="AB376" s="133"/>
      <c r="AC376" s="133"/>
      <c r="AD376" s="133"/>
    </row>
    <row r="377" spans="28:30" x14ac:dyDescent="0.25">
      <c r="AB377" s="133"/>
      <c r="AC377" s="133"/>
      <c r="AD377" s="133"/>
    </row>
    <row r="378" spans="28:30" x14ac:dyDescent="0.25">
      <c r="AB378" s="133"/>
      <c r="AC378" s="133"/>
      <c r="AD378" s="133"/>
    </row>
    <row r="379" spans="28:30" x14ac:dyDescent="0.25">
      <c r="AB379" s="133"/>
      <c r="AC379" s="133"/>
      <c r="AD379" s="133"/>
    </row>
    <row r="380" spans="28:30" x14ac:dyDescent="0.25">
      <c r="AB380" s="133"/>
      <c r="AC380" s="133"/>
      <c r="AD380" s="133"/>
    </row>
    <row r="381" spans="28:30" x14ac:dyDescent="0.25">
      <c r="AB381" s="133"/>
      <c r="AC381" s="133"/>
      <c r="AD381" s="133"/>
    </row>
    <row r="382" spans="28:30" x14ac:dyDescent="0.25">
      <c r="AB382" s="133"/>
      <c r="AC382" s="133"/>
      <c r="AD382" s="133"/>
    </row>
    <row r="383" spans="28:30" x14ac:dyDescent="0.25">
      <c r="AB383" s="133"/>
      <c r="AC383" s="133"/>
      <c r="AD383" s="133"/>
    </row>
    <row r="384" spans="28:30" x14ac:dyDescent="0.25">
      <c r="AB384" s="133"/>
      <c r="AC384" s="133"/>
      <c r="AD384" s="133"/>
    </row>
    <row r="385" spans="28:30" x14ac:dyDescent="0.25">
      <c r="AB385" s="133"/>
      <c r="AC385" s="133"/>
      <c r="AD385" s="133"/>
    </row>
    <row r="386" spans="28:30" x14ac:dyDescent="0.25">
      <c r="AB386" s="133"/>
      <c r="AC386" s="133"/>
      <c r="AD386" s="133"/>
    </row>
    <row r="387" spans="28:30" x14ac:dyDescent="0.25">
      <c r="AB387" s="133"/>
      <c r="AC387" s="133"/>
      <c r="AD387" s="133"/>
    </row>
    <row r="388" spans="28:30" x14ac:dyDescent="0.25">
      <c r="AB388" s="133"/>
      <c r="AC388" s="133"/>
      <c r="AD388" s="133"/>
    </row>
    <row r="389" spans="28:30" x14ac:dyDescent="0.25">
      <c r="AB389" s="133"/>
      <c r="AC389" s="133"/>
      <c r="AD389" s="133"/>
    </row>
    <row r="390" spans="28:30" x14ac:dyDescent="0.25">
      <c r="AB390" s="133"/>
      <c r="AC390" s="133"/>
      <c r="AD390" s="133"/>
    </row>
    <row r="391" spans="28:30" x14ac:dyDescent="0.25">
      <c r="AB391" s="133"/>
      <c r="AC391" s="133"/>
      <c r="AD391" s="133"/>
    </row>
    <row r="392" spans="28:30" x14ac:dyDescent="0.25">
      <c r="AB392" s="133"/>
      <c r="AC392" s="133"/>
      <c r="AD392" s="133"/>
    </row>
    <row r="393" spans="28:30" x14ac:dyDescent="0.25">
      <c r="AB393" s="133"/>
      <c r="AC393" s="133"/>
      <c r="AD393" s="133"/>
    </row>
    <row r="394" spans="28:30" x14ac:dyDescent="0.25">
      <c r="AB394" s="133"/>
      <c r="AC394" s="133"/>
      <c r="AD394" s="133"/>
    </row>
    <row r="395" spans="28:30" x14ac:dyDescent="0.25">
      <c r="AB395" s="133"/>
      <c r="AC395" s="133"/>
      <c r="AD395" s="133"/>
    </row>
    <row r="396" spans="28:30" x14ac:dyDescent="0.25">
      <c r="AB396" s="133"/>
      <c r="AC396" s="133"/>
      <c r="AD396" s="133"/>
    </row>
    <row r="397" spans="28:30" x14ac:dyDescent="0.25">
      <c r="AB397" s="133"/>
      <c r="AC397" s="133"/>
      <c r="AD397" s="133"/>
    </row>
  </sheetData>
  <sheetProtection algorithmName="SHA-512" hashValue="+4vmG9bt+PN9/tX3hJXJCEjchfY7W84OJBiWF/ahtS5ATSBvLHtpd+H842gYkzmrLvRLW4IZyWv3Rjt+ZyM9zA==" saltValue="cmwwPCN8eSlAhbIvmJpeqw==" spinCount="100000" sheet="1" objects="1" scenarios="1" formatCells="0" formatColumns="0" formatRows="0" insertColumns="0" insertRows="0"/>
  <mergeCells count="220">
    <mergeCell ref="A271:C271"/>
    <mergeCell ref="K228:L228"/>
    <mergeCell ref="M228:N228"/>
    <mergeCell ref="O228:P228"/>
    <mergeCell ref="AC228:AC230"/>
    <mergeCell ref="AD228:AD230"/>
    <mergeCell ref="K229:L229"/>
    <mergeCell ref="M229:N229"/>
    <mergeCell ref="O229:P229"/>
    <mergeCell ref="AB229:AB230"/>
    <mergeCell ref="Q228:R228"/>
    <mergeCell ref="Q229:R229"/>
    <mergeCell ref="S228:T228"/>
    <mergeCell ref="S229:T229"/>
    <mergeCell ref="W228:X228"/>
    <mergeCell ref="W229:X229"/>
    <mergeCell ref="Y228:Z228"/>
    <mergeCell ref="Y229:Z229"/>
    <mergeCell ref="A225:C225"/>
    <mergeCell ref="A228:D229"/>
    <mergeCell ref="E228:F228"/>
    <mergeCell ref="G228:H228"/>
    <mergeCell ref="I228:J228"/>
    <mergeCell ref="E229:F229"/>
    <mergeCell ref="G229:H229"/>
    <mergeCell ref="I229:J229"/>
    <mergeCell ref="K208:L208"/>
    <mergeCell ref="M208:N208"/>
    <mergeCell ref="O208:P208"/>
    <mergeCell ref="AC208:AC210"/>
    <mergeCell ref="AD208:AD210"/>
    <mergeCell ref="K209:L209"/>
    <mergeCell ref="M209:N209"/>
    <mergeCell ref="O209:P209"/>
    <mergeCell ref="AB209:AB210"/>
    <mergeCell ref="A205:C205"/>
    <mergeCell ref="A208:D209"/>
    <mergeCell ref="E208:F208"/>
    <mergeCell ref="G208:H208"/>
    <mergeCell ref="I208:J208"/>
    <mergeCell ref="E209:F209"/>
    <mergeCell ref="G209:H209"/>
    <mergeCell ref="I209:J209"/>
    <mergeCell ref="Q208:R208"/>
    <mergeCell ref="Q209:R209"/>
    <mergeCell ref="S208:T208"/>
    <mergeCell ref="S209:T209"/>
    <mergeCell ref="W209:X209"/>
    <mergeCell ref="Y208:Z208"/>
    <mergeCell ref="Y209:Z209"/>
    <mergeCell ref="AC144:AC146"/>
    <mergeCell ref="K178:L178"/>
    <mergeCell ref="M178:N178"/>
    <mergeCell ref="O178:P178"/>
    <mergeCell ref="AC178:AC180"/>
    <mergeCell ref="AD178:AD180"/>
    <mergeCell ref="K179:L179"/>
    <mergeCell ref="M179:N179"/>
    <mergeCell ref="O179:P179"/>
    <mergeCell ref="AB179:AB180"/>
    <mergeCell ref="O145:P145"/>
    <mergeCell ref="AB145:AB146"/>
    <mergeCell ref="Q144:R144"/>
    <mergeCell ref="Q145:R145"/>
    <mergeCell ref="Q178:R178"/>
    <mergeCell ref="Q179:R179"/>
    <mergeCell ref="S144:T144"/>
    <mergeCell ref="S145:T145"/>
    <mergeCell ref="S178:T178"/>
    <mergeCell ref="S179:T179"/>
    <mergeCell ref="Y179:Z179"/>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A136:C136"/>
    <mergeCell ref="A139:E139"/>
    <mergeCell ref="A143:C143"/>
    <mergeCell ref="A144:D145"/>
    <mergeCell ref="E144:F144"/>
    <mergeCell ref="AD93:AD95"/>
    <mergeCell ref="E94:F94"/>
    <mergeCell ref="G94:H94"/>
    <mergeCell ref="I94:J94"/>
    <mergeCell ref="K94:L94"/>
    <mergeCell ref="M94:N94"/>
    <mergeCell ref="O94:P94"/>
    <mergeCell ref="AB94:AB95"/>
    <mergeCell ref="I93:J93"/>
    <mergeCell ref="K93:L93"/>
    <mergeCell ref="M93:N93"/>
    <mergeCell ref="O93:P93"/>
    <mergeCell ref="AC93:AC95"/>
    <mergeCell ref="AD144:AD146"/>
    <mergeCell ref="E145:F145"/>
    <mergeCell ref="G145:H145"/>
    <mergeCell ref="I145:J145"/>
    <mergeCell ref="K145:L145"/>
    <mergeCell ref="M145:N145"/>
    <mergeCell ref="A90:C90"/>
    <mergeCell ref="A93:D94"/>
    <mergeCell ref="E93:F93"/>
    <mergeCell ref="G93:H93"/>
    <mergeCell ref="K73:L73"/>
    <mergeCell ref="M73:N73"/>
    <mergeCell ref="O73:P73"/>
    <mergeCell ref="AC73:AC75"/>
    <mergeCell ref="AD73:AD75"/>
    <mergeCell ref="K74:L74"/>
    <mergeCell ref="M74:N74"/>
    <mergeCell ref="O74:P74"/>
    <mergeCell ref="AB74:AB75"/>
    <mergeCell ref="Q73:R73"/>
    <mergeCell ref="Q74:R74"/>
    <mergeCell ref="Q93:R93"/>
    <mergeCell ref="Q94:R94"/>
    <mergeCell ref="S73:T73"/>
    <mergeCell ref="S74:T74"/>
    <mergeCell ref="S93:T93"/>
    <mergeCell ref="S94:T94"/>
    <mergeCell ref="U73:V73"/>
    <mergeCell ref="U74:V74"/>
    <mergeCell ref="U93:V93"/>
    <mergeCell ref="A70:C70"/>
    <mergeCell ref="A73:D74"/>
    <mergeCell ref="E73:F73"/>
    <mergeCell ref="G73:H73"/>
    <mergeCell ref="I73:J73"/>
    <mergeCell ref="E74:F74"/>
    <mergeCell ref="G74:H74"/>
    <mergeCell ref="I74:J74"/>
    <mergeCell ref="K43:L43"/>
    <mergeCell ref="M43:N43"/>
    <mergeCell ref="O43:P43"/>
    <mergeCell ref="AC43:AC45"/>
    <mergeCell ref="AD43:AD45"/>
    <mergeCell ref="K44:L44"/>
    <mergeCell ref="M44:N44"/>
    <mergeCell ref="O44:P44"/>
    <mergeCell ref="AB44:AB45"/>
    <mergeCell ref="A40:C40"/>
    <mergeCell ref="A43:D44"/>
    <mergeCell ref="E43:F43"/>
    <mergeCell ref="G43:H43"/>
    <mergeCell ref="I43:J43"/>
    <mergeCell ref="E44:F44"/>
    <mergeCell ref="G44:H44"/>
    <mergeCell ref="I44:J44"/>
    <mergeCell ref="Q43:R43"/>
    <mergeCell ref="Q44:R44"/>
    <mergeCell ref="S43:T43"/>
    <mergeCell ref="S44:T44"/>
    <mergeCell ref="U43:V43"/>
    <mergeCell ref="U44:V44"/>
    <mergeCell ref="W43:X43"/>
    <mergeCell ref="W44:X44"/>
    <mergeCell ref="A1:E1"/>
    <mergeCell ref="A8:C8"/>
    <mergeCell ref="A9:D10"/>
    <mergeCell ref="G9:H9"/>
    <mergeCell ref="I9:J9"/>
    <mergeCell ref="E9:F9"/>
    <mergeCell ref="E10:F10"/>
    <mergeCell ref="G10:H10"/>
    <mergeCell ref="I10:J10"/>
    <mergeCell ref="AD9:AD11"/>
    <mergeCell ref="K10:L10"/>
    <mergeCell ref="M10:N10"/>
    <mergeCell ref="O10:P10"/>
    <mergeCell ref="AB10:AB11"/>
    <mergeCell ref="AC9:AC11"/>
    <mergeCell ref="K9:L9"/>
    <mergeCell ref="M9:N9"/>
    <mergeCell ref="O9:P9"/>
    <mergeCell ref="Q9:R9"/>
    <mergeCell ref="Q10:R10"/>
    <mergeCell ref="S9:T9"/>
    <mergeCell ref="S10:T10"/>
    <mergeCell ref="U9:V9"/>
    <mergeCell ref="U10:V10"/>
    <mergeCell ref="W9:X9"/>
    <mergeCell ref="W10:X10"/>
    <mergeCell ref="Y9:Z9"/>
    <mergeCell ref="Y10:Z10"/>
    <mergeCell ref="U94:V94"/>
    <mergeCell ref="U144:V144"/>
    <mergeCell ref="U145:V145"/>
    <mergeCell ref="U178:V178"/>
    <mergeCell ref="U179:V179"/>
    <mergeCell ref="U208:V208"/>
    <mergeCell ref="U209:V209"/>
    <mergeCell ref="U228:V228"/>
    <mergeCell ref="U229:V229"/>
    <mergeCell ref="W73:X73"/>
    <mergeCell ref="W74:X74"/>
    <mergeCell ref="W93:X93"/>
    <mergeCell ref="W94:X94"/>
    <mergeCell ref="W144:X144"/>
    <mergeCell ref="W145:X145"/>
    <mergeCell ref="W178:X178"/>
    <mergeCell ref="W179:X179"/>
    <mergeCell ref="W208:X208"/>
    <mergeCell ref="Y43:Z43"/>
    <mergeCell ref="Y44:Z44"/>
    <mergeCell ref="Y73:Z73"/>
    <mergeCell ref="Y74:Z74"/>
    <mergeCell ref="Y93:Z93"/>
    <mergeCell ref="Y94:Z94"/>
    <mergeCell ref="Y144:Z144"/>
    <mergeCell ref="Y145:Z145"/>
    <mergeCell ref="Y178:Z178"/>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E60"/>
  <sheetViews>
    <sheetView zoomScale="110" zoomScaleNormal="110" workbookViewId="0">
      <selection activeCell="G47" sqref="G47"/>
    </sheetView>
  </sheetViews>
  <sheetFormatPr defaultColWidth="8.85546875" defaultRowHeight="15" x14ac:dyDescent="0.25"/>
  <cols>
    <col min="1" max="1" width="46.42578125" style="23" customWidth="1"/>
    <col min="2" max="2" width="16.140625" style="23" customWidth="1"/>
    <col min="3" max="3" width="23.85546875" style="23" customWidth="1"/>
    <col min="4" max="23" width="14.7109375" style="23" customWidth="1"/>
    <col min="24" max="24" width="8.85546875" style="23"/>
    <col min="25" max="25" width="16.85546875" style="23" customWidth="1"/>
    <col min="26" max="26" width="24.28515625" style="23" customWidth="1"/>
    <col min="27" max="27" width="8.85546875" style="23"/>
    <col min="28" max="28" width="8.85546875" style="23" customWidth="1"/>
    <col min="29" max="29" width="8.85546875" style="23" hidden="1" customWidth="1"/>
    <col min="30" max="31" width="16.28515625" style="23" hidden="1" customWidth="1"/>
    <col min="32" max="16384" width="8.85546875" style="23"/>
  </cols>
  <sheetData>
    <row r="1" spans="1:26" ht="20.25" x14ac:dyDescent="0.3">
      <c r="A1" s="505" t="str">
        <f>IF('General Information'!B4&lt;&gt;0, 'General Information'!B4, "Enter Center Name on General Information Worksheet")</f>
        <v>Enter Center Name on General Information Worksheet</v>
      </c>
      <c r="B1" s="505"/>
      <c r="C1" s="505"/>
      <c r="D1" s="505"/>
      <c r="E1" s="505"/>
      <c r="F1" s="505"/>
      <c r="G1" s="505"/>
      <c r="H1" s="505"/>
      <c r="I1" s="505"/>
      <c r="J1" s="505"/>
      <c r="K1" s="505"/>
      <c r="L1" s="505"/>
      <c r="M1" s="505"/>
      <c r="N1" s="288"/>
      <c r="O1" s="288"/>
      <c r="P1" s="288"/>
      <c r="Q1" s="288"/>
      <c r="R1" s="288"/>
      <c r="S1" s="288"/>
      <c r="T1" s="288"/>
      <c r="U1" s="288"/>
      <c r="V1" s="288"/>
      <c r="W1" s="288"/>
    </row>
    <row r="2" spans="1:26" ht="18" customHeight="1" x14ac:dyDescent="0.3">
      <c r="A2" s="506" t="str">
        <f>"Proposal Date: "&amp;TEXT('General Information'!B7, "mm/dd/yy")&amp; " to " &amp;TEXT('General Information'!B8, "mm/dd/yy")</f>
        <v>Proposal Date: 01/00/00 to 01/00/00</v>
      </c>
      <c r="B2" s="506"/>
      <c r="C2" s="506"/>
      <c r="D2" s="506"/>
      <c r="E2" s="506"/>
      <c r="F2" s="506"/>
      <c r="G2" s="506"/>
      <c r="H2" s="506"/>
      <c r="I2" s="506"/>
      <c r="J2" s="506"/>
      <c r="K2" s="506"/>
      <c r="L2" s="506"/>
      <c r="M2" s="506"/>
      <c r="N2" s="289"/>
      <c r="O2" s="289"/>
      <c r="P2" s="289"/>
      <c r="Q2" s="289"/>
      <c r="R2" s="289"/>
      <c r="S2" s="289"/>
      <c r="T2" s="289"/>
      <c r="U2" s="289"/>
      <c r="V2" s="289"/>
      <c r="W2" s="289"/>
    </row>
    <row r="3" spans="1:26" ht="21" thickBot="1" x14ac:dyDescent="0.35">
      <c r="A3" s="507" t="s">
        <v>180</v>
      </c>
      <c r="B3" s="507"/>
      <c r="C3" s="507"/>
      <c r="D3" s="507"/>
      <c r="E3" s="507"/>
      <c r="F3" s="507"/>
      <c r="G3" s="507"/>
      <c r="H3" s="507"/>
      <c r="I3" s="507"/>
      <c r="J3" s="507"/>
      <c r="K3" s="507"/>
      <c r="L3" s="507"/>
      <c r="M3" s="507"/>
      <c r="N3" s="290"/>
      <c r="O3" s="290"/>
      <c r="P3" s="290"/>
      <c r="Q3" s="290"/>
      <c r="R3" s="290"/>
      <c r="S3" s="290"/>
      <c r="T3" s="290"/>
      <c r="U3" s="290"/>
      <c r="V3" s="290"/>
      <c r="W3" s="290"/>
    </row>
    <row r="4" spans="1:26" ht="15.75" thickBot="1" x14ac:dyDescent="0.3">
      <c r="D4" s="508" t="s">
        <v>56</v>
      </c>
      <c r="E4" s="504"/>
      <c r="F4" s="508" t="s">
        <v>57</v>
      </c>
      <c r="G4" s="504"/>
      <c r="H4" s="508" t="s">
        <v>58</v>
      </c>
      <c r="I4" s="504"/>
      <c r="J4" s="508" t="s">
        <v>181</v>
      </c>
      <c r="K4" s="504"/>
      <c r="L4" s="508" t="s">
        <v>60</v>
      </c>
      <c r="M4" s="504"/>
      <c r="N4" s="503" t="s">
        <v>261</v>
      </c>
      <c r="O4" s="504"/>
      <c r="P4" s="503" t="s">
        <v>262</v>
      </c>
      <c r="Q4" s="504"/>
      <c r="R4" s="503" t="s">
        <v>263</v>
      </c>
      <c r="S4" s="504"/>
      <c r="T4" s="503" t="s">
        <v>264</v>
      </c>
      <c r="U4" s="504"/>
      <c r="V4" s="503" t="s">
        <v>265</v>
      </c>
      <c r="W4" s="504"/>
    </row>
    <row r="5" spans="1:26" ht="42" customHeight="1" thickBot="1" x14ac:dyDescent="0.3">
      <c r="D5" s="56" t="s">
        <v>182</v>
      </c>
      <c r="E5" s="21" t="s">
        <v>183</v>
      </c>
      <c r="F5" s="57" t="s">
        <v>182</v>
      </c>
      <c r="G5" s="22" t="s">
        <v>183</v>
      </c>
      <c r="H5" s="58" t="s">
        <v>182</v>
      </c>
      <c r="I5" s="46" t="s">
        <v>183</v>
      </c>
      <c r="J5" s="57" t="s">
        <v>182</v>
      </c>
      <c r="K5" s="46" t="s">
        <v>183</v>
      </c>
      <c r="L5" s="57" t="s">
        <v>182</v>
      </c>
      <c r="M5" s="46" t="s">
        <v>183</v>
      </c>
      <c r="N5" s="57" t="s">
        <v>182</v>
      </c>
      <c r="O5" s="46" t="s">
        <v>183</v>
      </c>
      <c r="P5" s="57" t="s">
        <v>182</v>
      </c>
      <c r="Q5" s="46" t="s">
        <v>183</v>
      </c>
      <c r="R5" s="57" t="s">
        <v>182</v>
      </c>
      <c r="S5" s="46" t="s">
        <v>183</v>
      </c>
      <c r="T5" s="57" t="s">
        <v>182</v>
      </c>
      <c r="U5" s="46" t="s">
        <v>183</v>
      </c>
      <c r="V5" s="57" t="s">
        <v>182</v>
      </c>
      <c r="W5" s="46" t="s">
        <v>183</v>
      </c>
      <c r="Y5" s="61" t="s">
        <v>195</v>
      </c>
      <c r="Z5" s="62" t="s">
        <v>196</v>
      </c>
    </row>
    <row r="6" spans="1:26" ht="44.45" customHeight="1" thickBot="1" x14ac:dyDescent="0.3">
      <c r="A6" s="48" t="s">
        <v>184</v>
      </c>
      <c r="B6" s="53" t="s">
        <v>185</v>
      </c>
      <c r="C6" s="53" t="s">
        <v>186</v>
      </c>
      <c r="D6" s="476" t="str">
        <f>IF(Usage!$B$9=0, "", Usage!$B$9)</f>
        <v/>
      </c>
      <c r="E6" s="477"/>
      <c r="F6" s="476" t="str">
        <f>IF(Usage!$B$10=0, "", Usage!$B$10)</f>
        <v/>
      </c>
      <c r="G6" s="477"/>
      <c r="H6" s="476" t="str">
        <f>IF(Usage!$B$11=0, "", Usage!$B$11)</f>
        <v/>
      </c>
      <c r="I6" s="477"/>
      <c r="J6" s="476" t="str">
        <f>IF(Usage!$B$12=0, "", Usage!$B$12)</f>
        <v/>
      </c>
      <c r="K6" s="477"/>
      <c r="L6" s="476" t="str">
        <f>IF(Usage!$B$13=0, "", Usage!$B$13)</f>
        <v/>
      </c>
      <c r="M6" s="477"/>
      <c r="N6" s="476" t="str">
        <f>IF(Usage!$B$14=0, "", Usage!$B$14)</f>
        <v/>
      </c>
      <c r="O6" s="477"/>
      <c r="P6" s="476" t="str">
        <f>IF(Usage!$B$15=0, "", Usage!$B$15)</f>
        <v/>
      </c>
      <c r="Q6" s="477"/>
      <c r="R6" s="476" t="str">
        <f>IF(Usage!$B$16=0, "", Usage!$B$16)</f>
        <v/>
      </c>
      <c r="S6" s="477"/>
      <c r="T6" s="476" t="str">
        <f>IF(Usage!$B$17=0, "", Usage!$B$17)</f>
        <v/>
      </c>
      <c r="U6" s="477"/>
      <c r="V6" s="476" t="str">
        <f>IF(Usage!$B$18=0, "", Usage!$B$18)</f>
        <v/>
      </c>
      <c r="W6" s="477"/>
      <c r="X6" s="131"/>
    </row>
    <row r="7" spans="1:26" ht="15.75" thickBot="1" x14ac:dyDescent="0.3">
      <c r="A7" s="50" t="s">
        <v>187</v>
      </c>
      <c r="B7" s="73">
        <f>Salaries!I73+Salaries!I141</f>
        <v>0</v>
      </c>
      <c r="C7" s="74">
        <f>B7-C27</f>
        <v>0</v>
      </c>
      <c r="D7" s="75">
        <f>Salaries!R73</f>
        <v>0</v>
      </c>
      <c r="E7" s="76">
        <f>Salaries!R141</f>
        <v>0</v>
      </c>
      <c r="F7" s="75">
        <f>Salaries!V73</f>
        <v>0</v>
      </c>
      <c r="G7" s="76">
        <f>Salaries!V141</f>
        <v>0</v>
      </c>
      <c r="H7" s="75">
        <f>Salaries!Z73</f>
        <v>0</v>
      </c>
      <c r="I7" s="76">
        <f>Salaries!Z141</f>
        <v>0</v>
      </c>
      <c r="J7" s="75">
        <f>Salaries!AD73</f>
        <v>0</v>
      </c>
      <c r="K7" s="76">
        <f>Salaries!AD141</f>
        <v>0</v>
      </c>
      <c r="L7" s="75">
        <f>Salaries!AH73</f>
        <v>0</v>
      </c>
      <c r="M7" s="76">
        <f>Salaries!AH141</f>
        <v>0</v>
      </c>
      <c r="N7" s="75">
        <f>Salaries!AL73</f>
        <v>0</v>
      </c>
      <c r="O7" s="76">
        <f>Salaries!AL141</f>
        <v>0</v>
      </c>
      <c r="P7" s="75">
        <f>Salaries!AP73</f>
        <v>0</v>
      </c>
      <c r="Q7" s="76">
        <f>Salaries!AP141</f>
        <v>0</v>
      </c>
      <c r="R7" s="75">
        <f>Salaries!AT73</f>
        <v>0</v>
      </c>
      <c r="S7" s="76">
        <f>Salaries!AT141</f>
        <v>0</v>
      </c>
      <c r="T7" s="75">
        <f>Salaries!AX73</f>
        <v>0</v>
      </c>
      <c r="U7" s="76">
        <f>Salaries!AX141</f>
        <v>0</v>
      </c>
      <c r="V7" s="75">
        <f>Salaries!BB73</f>
        <v>0</v>
      </c>
      <c r="W7" s="76">
        <f>Salaries!BB141</f>
        <v>0</v>
      </c>
      <c r="Y7" s="88">
        <f>SUM(D7:W7)</f>
        <v>0</v>
      </c>
      <c r="Z7" s="88">
        <f>Y7-C7</f>
        <v>0</v>
      </c>
    </row>
    <row r="8" spans="1:26" ht="5.45" customHeight="1" thickBot="1" x14ac:dyDescent="0.3">
      <c r="A8" s="51"/>
      <c r="B8" s="77"/>
      <c r="C8" s="78"/>
      <c r="D8" s="77"/>
      <c r="E8" s="77"/>
      <c r="F8" s="77"/>
      <c r="G8" s="77"/>
      <c r="H8" s="77"/>
      <c r="I8" s="77"/>
      <c r="J8" s="77"/>
      <c r="K8" s="77"/>
      <c r="L8" s="77"/>
      <c r="M8" s="77"/>
      <c r="N8" s="77"/>
      <c r="O8" s="77"/>
      <c r="P8" s="77"/>
      <c r="Q8" s="77"/>
      <c r="R8" s="77"/>
      <c r="S8" s="77"/>
      <c r="T8" s="77"/>
      <c r="U8" s="77"/>
      <c r="V8" s="77"/>
      <c r="W8" s="77"/>
      <c r="Y8" s="89"/>
      <c r="Z8" s="89"/>
    </row>
    <row r="9" spans="1:26" ht="15.75" thickBot="1" x14ac:dyDescent="0.3">
      <c r="A9" s="52" t="s">
        <v>188</v>
      </c>
      <c r="B9" s="79">
        <f>'Other Costs'!D40+'Other Costs'!D175</f>
        <v>0</v>
      </c>
      <c r="C9" s="80">
        <f>B9-C29</f>
        <v>0</v>
      </c>
      <c r="D9" s="81">
        <f>'Other Costs'!H40</f>
        <v>0</v>
      </c>
      <c r="E9" s="77">
        <f>'Other Costs'!H175</f>
        <v>0</v>
      </c>
      <c r="F9" s="81">
        <f>'Other Costs'!J40</f>
        <v>0</v>
      </c>
      <c r="G9" s="77">
        <f>'Other Costs'!J175</f>
        <v>0</v>
      </c>
      <c r="H9" s="81">
        <f>'Other Costs'!L40</f>
        <v>0</v>
      </c>
      <c r="I9" s="77">
        <f>'Other Costs'!L175</f>
        <v>0</v>
      </c>
      <c r="J9" s="81">
        <f>'Other Costs'!N40</f>
        <v>0</v>
      </c>
      <c r="K9" s="77">
        <f>'Other Costs'!N175</f>
        <v>0</v>
      </c>
      <c r="L9" s="81">
        <f>'Other Costs'!P40</f>
        <v>0</v>
      </c>
      <c r="M9" s="77">
        <f>'Other Costs'!P175</f>
        <v>0</v>
      </c>
      <c r="N9" s="81">
        <f>'Other Costs'!R40</f>
        <v>0</v>
      </c>
      <c r="O9" s="77">
        <f>'Other Costs'!R175</f>
        <v>0</v>
      </c>
      <c r="P9" s="81">
        <f>'Other Costs'!T40</f>
        <v>0</v>
      </c>
      <c r="Q9" s="77">
        <f>'Other Costs'!T175</f>
        <v>0</v>
      </c>
      <c r="R9" s="81">
        <f>'Other Costs'!V40</f>
        <v>0</v>
      </c>
      <c r="S9" s="77">
        <f>'Other Costs'!V175</f>
        <v>0</v>
      </c>
      <c r="T9" s="81">
        <f>'Other Costs'!X40</f>
        <v>0</v>
      </c>
      <c r="U9" s="77">
        <f>'Other Costs'!X175</f>
        <v>0</v>
      </c>
      <c r="V9" s="81">
        <f>'Other Costs'!Z40</f>
        <v>0</v>
      </c>
      <c r="W9" s="77">
        <f>'Other Costs'!Z175</f>
        <v>0</v>
      </c>
      <c r="Y9" s="88">
        <f>SUM(D9:W9)</f>
        <v>0</v>
      </c>
      <c r="Z9" s="88">
        <f>Y9-C9</f>
        <v>0</v>
      </c>
    </row>
    <row r="10" spans="1:26" ht="5.45" customHeight="1" thickBot="1" x14ac:dyDescent="0.3">
      <c r="A10" s="51"/>
      <c r="B10" s="77"/>
      <c r="C10" s="78"/>
      <c r="D10" s="77"/>
      <c r="E10" s="77"/>
      <c r="F10" s="77"/>
      <c r="G10" s="77"/>
      <c r="H10" s="77"/>
      <c r="I10" s="77"/>
      <c r="J10" s="77"/>
      <c r="K10" s="77"/>
      <c r="L10" s="77"/>
      <c r="M10" s="77"/>
      <c r="N10" s="77"/>
      <c r="O10" s="77"/>
      <c r="P10" s="77"/>
      <c r="Q10" s="77"/>
      <c r="R10" s="77"/>
      <c r="S10" s="77"/>
      <c r="T10" s="77"/>
      <c r="U10" s="77"/>
      <c r="V10" s="77"/>
      <c r="W10" s="77"/>
      <c r="Y10" s="89"/>
      <c r="Z10" s="89"/>
    </row>
    <row r="11" spans="1:26" ht="15.75" thickBot="1" x14ac:dyDescent="0.3">
      <c r="A11" s="52" t="s">
        <v>189</v>
      </c>
      <c r="B11" s="79">
        <f>'Other Costs'!D70+'Other Costs'!D205</f>
        <v>0</v>
      </c>
      <c r="C11" s="80">
        <f>B11-C31</f>
        <v>0</v>
      </c>
      <c r="D11" s="81">
        <f>'Other Costs'!H70</f>
        <v>0</v>
      </c>
      <c r="E11" s="77">
        <f>'Other Costs'!H205</f>
        <v>0</v>
      </c>
      <c r="F11" s="81">
        <f>'Other Costs'!J70</f>
        <v>0</v>
      </c>
      <c r="G11" s="77">
        <f>'Other Costs'!J205</f>
        <v>0</v>
      </c>
      <c r="H11" s="81">
        <f>'Other Costs'!L70</f>
        <v>0</v>
      </c>
      <c r="I11" s="77">
        <f>'Other Costs'!L205</f>
        <v>0</v>
      </c>
      <c r="J11" s="81">
        <f>'Other Costs'!N70</f>
        <v>0</v>
      </c>
      <c r="K11" s="77">
        <f>'Other Costs'!N205</f>
        <v>0</v>
      </c>
      <c r="L11" s="81">
        <f>'Other Costs'!P70</f>
        <v>0</v>
      </c>
      <c r="M11" s="77">
        <f>'Other Costs'!P205</f>
        <v>0</v>
      </c>
      <c r="N11" s="81">
        <f>'Other Costs'!R70</f>
        <v>0</v>
      </c>
      <c r="O11" s="77">
        <f>'Other Costs'!R205</f>
        <v>0</v>
      </c>
      <c r="P11" s="81">
        <f>'Other Costs'!T70</f>
        <v>0</v>
      </c>
      <c r="Q11" s="77">
        <f>'Other Costs'!T205</f>
        <v>0</v>
      </c>
      <c r="R11" s="81">
        <f>'Other Costs'!V70</f>
        <v>0</v>
      </c>
      <c r="S11" s="77">
        <f>'Other Costs'!V205</f>
        <v>0</v>
      </c>
      <c r="T11" s="81">
        <f>'Other Costs'!X70</f>
        <v>0</v>
      </c>
      <c r="U11" s="77">
        <f>'Other Costs'!X205</f>
        <v>0</v>
      </c>
      <c r="V11" s="81">
        <f>'Other Costs'!Z70</f>
        <v>0</v>
      </c>
      <c r="W11" s="77">
        <f>'Other Costs'!Z205</f>
        <v>0</v>
      </c>
      <c r="Y11" s="88">
        <f>SUM(D11:W11)</f>
        <v>0</v>
      </c>
      <c r="Z11" s="88">
        <f>Y11-C11</f>
        <v>0</v>
      </c>
    </row>
    <row r="12" spans="1:26" ht="5.45" customHeight="1" thickBot="1" x14ac:dyDescent="0.3">
      <c r="A12" s="51"/>
      <c r="B12" s="77"/>
      <c r="C12" s="78"/>
      <c r="D12" s="77"/>
      <c r="E12" s="77"/>
      <c r="F12" s="77"/>
      <c r="G12" s="77"/>
      <c r="H12" s="77"/>
      <c r="I12" s="77"/>
      <c r="J12" s="77"/>
      <c r="K12" s="77"/>
      <c r="L12" s="77"/>
      <c r="M12" s="77"/>
      <c r="N12" s="77"/>
      <c r="O12" s="77"/>
      <c r="P12" s="77"/>
      <c r="Q12" s="77"/>
      <c r="R12" s="77"/>
      <c r="S12" s="77"/>
      <c r="T12" s="77"/>
      <c r="U12" s="77"/>
      <c r="V12" s="77"/>
      <c r="W12" s="77"/>
      <c r="Y12" s="89"/>
      <c r="Z12" s="89"/>
    </row>
    <row r="13" spans="1:26" ht="15.75" thickBot="1" x14ac:dyDescent="0.3">
      <c r="A13" s="52" t="s">
        <v>167</v>
      </c>
      <c r="B13" s="79">
        <f>'Other Costs'!D90+'Other Costs'!D225</f>
        <v>0</v>
      </c>
      <c r="C13" s="80">
        <f>B13-C33</f>
        <v>0</v>
      </c>
      <c r="D13" s="81">
        <f>'Other Costs'!H90</f>
        <v>0</v>
      </c>
      <c r="E13" s="77">
        <f>'Other Costs'!H225</f>
        <v>0</v>
      </c>
      <c r="F13" s="81">
        <f>'Other Costs'!J90</f>
        <v>0</v>
      </c>
      <c r="G13" s="77">
        <f>'Other Costs'!J225</f>
        <v>0</v>
      </c>
      <c r="H13" s="81">
        <f>'Other Costs'!L90</f>
        <v>0</v>
      </c>
      <c r="I13" s="77">
        <f>'Other Costs'!L225</f>
        <v>0</v>
      </c>
      <c r="J13" s="81">
        <f>'Other Costs'!N90</f>
        <v>0</v>
      </c>
      <c r="K13" s="77">
        <f>'Other Costs'!N225</f>
        <v>0</v>
      </c>
      <c r="L13" s="81">
        <f>'Other Costs'!P90</f>
        <v>0</v>
      </c>
      <c r="M13" s="77">
        <f>'Other Costs'!P225</f>
        <v>0</v>
      </c>
      <c r="N13" s="81">
        <f>'Other Costs'!R90</f>
        <v>0</v>
      </c>
      <c r="O13" s="77">
        <f>'Other Costs'!R225</f>
        <v>0</v>
      </c>
      <c r="P13" s="81">
        <f>'Other Costs'!T90</f>
        <v>0</v>
      </c>
      <c r="Q13" s="77">
        <f>'Other Costs'!T225</f>
        <v>0</v>
      </c>
      <c r="R13" s="81">
        <f>'Other Costs'!V90</f>
        <v>0</v>
      </c>
      <c r="S13" s="77">
        <f>'Other Costs'!V225</f>
        <v>0</v>
      </c>
      <c r="T13" s="81">
        <f>'Other Costs'!X90</f>
        <v>0</v>
      </c>
      <c r="U13" s="77">
        <f>'Other Costs'!X225</f>
        <v>0</v>
      </c>
      <c r="V13" s="81">
        <f>'Other Costs'!Z90</f>
        <v>0</v>
      </c>
      <c r="W13" s="77">
        <f>'Other Costs'!Z225</f>
        <v>0</v>
      </c>
      <c r="Y13" s="88">
        <f>SUM(D13:W13)</f>
        <v>0</v>
      </c>
      <c r="Z13" s="88">
        <f>Y13-C13</f>
        <v>0</v>
      </c>
    </row>
    <row r="14" spans="1:26" ht="5.45" customHeight="1" thickBot="1" x14ac:dyDescent="0.3">
      <c r="A14" s="51"/>
      <c r="B14" s="77"/>
      <c r="C14" s="78"/>
      <c r="D14" s="77"/>
      <c r="E14" s="77"/>
      <c r="F14" s="77"/>
      <c r="G14" s="77"/>
      <c r="H14" s="77"/>
      <c r="I14" s="77"/>
      <c r="J14" s="77"/>
      <c r="K14" s="77"/>
      <c r="L14" s="77"/>
      <c r="M14" s="77"/>
      <c r="N14" s="77"/>
      <c r="O14" s="77"/>
      <c r="P14" s="77"/>
      <c r="Q14" s="77"/>
      <c r="R14" s="77"/>
      <c r="S14" s="77"/>
      <c r="T14" s="77"/>
      <c r="U14" s="77"/>
      <c r="V14" s="77"/>
      <c r="W14" s="77"/>
      <c r="Y14" s="89"/>
      <c r="Z14" s="89"/>
    </row>
    <row r="15" spans="1:26" ht="15.75" thickBot="1" x14ac:dyDescent="0.3">
      <c r="A15" s="52" t="s">
        <v>190</v>
      </c>
      <c r="B15" s="79">
        <f>'Other Costs'!D136+'Other Costs'!D271</f>
        <v>0</v>
      </c>
      <c r="C15" s="80">
        <f>B15-C35</f>
        <v>0</v>
      </c>
      <c r="D15" s="81">
        <f>'Other Costs'!H136</f>
        <v>0</v>
      </c>
      <c r="E15" s="77">
        <f>'Other Costs'!H271</f>
        <v>0</v>
      </c>
      <c r="F15" s="81">
        <f>'Other Costs'!J136</f>
        <v>0</v>
      </c>
      <c r="G15" s="77">
        <f>'Other Costs'!J271</f>
        <v>0</v>
      </c>
      <c r="H15" s="81">
        <f>'Other Costs'!L136</f>
        <v>0</v>
      </c>
      <c r="I15" s="77">
        <f>'Other Costs'!L271</f>
        <v>0</v>
      </c>
      <c r="J15" s="81">
        <f>'Other Costs'!N136</f>
        <v>0</v>
      </c>
      <c r="K15" s="77">
        <f>'Other Costs'!N271</f>
        <v>0</v>
      </c>
      <c r="L15" s="81">
        <f>'Other Costs'!P136</f>
        <v>0</v>
      </c>
      <c r="M15" s="77">
        <f>'Other Costs'!P271</f>
        <v>0</v>
      </c>
      <c r="N15" s="81">
        <f>'Other Costs'!R136</f>
        <v>0</v>
      </c>
      <c r="O15" s="77">
        <f>'Other Costs'!R271</f>
        <v>0</v>
      </c>
      <c r="P15" s="81">
        <f>'Other Costs'!T136</f>
        <v>0</v>
      </c>
      <c r="Q15" s="77">
        <f>'Other Costs'!T271</f>
        <v>0</v>
      </c>
      <c r="R15" s="81">
        <f>'Other Costs'!V136</f>
        <v>0</v>
      </c>
      <c r="S15" s="77">
        <f>'Other Costs'!V271</f>
        <v>0</v>
      </c>
      <c r="T15" s="81">
        <f>'Other Costs'!X136</f>
        <v>0</v>
      </c>
      <c r="U15" s="77">
        <f>'Other Costs'!X271</f>
        <v>0</v>
      </c>
      <c r="V15" s="81">
        <f>'Other Costs'!Z136</f>
        <v>0</v>
      </c>
      <c r="W15" s="77">
        <f>'Other Costs'!Z271</f>
        <v>0</v>
      </c>
      <c r="Y15" s="88">
        <f>SUM(D15:W15)</f>
        <v>0</v>
      </c>
      <c r="Z15" s="88">
        <f>Y15-C15</f>
        <v>0</v>
      </c>
    </row>
    <row r="16" spans="1:26" ht="5.45" customHeight="1" thickBot="1" x14ac:dyDescent="0.3">
      <c r="A16" s="51"/>
      <c r="B16" s="77"/>
      <c r="C16" s="78"/>
      <c r="D16" s="77"/>
      <c r="E16" s="77"/>
      <c r="F16" s="77"/>
      <c r="G16" s="77"/>
      <c r="H16" s="77"/>
      <c r="I16" s="77"/>
      <c r="J16" s="77"/>
      <c r="K16" s="77"/>
      <c r="L16" s="77"/>
      <c r="M16" s="77"/>
      <c r="N16" s="77"/>
      <c r="O16" s="77"/>
      <c r="P16" s="77"/>
      <c r="Q16" s="77"/>
      <c r="R16" s="77"/>
      <c r="S16" s="77"/>
      <c r="T16" s="77"/>
      <c r="U16" s="77"/>
      <c r="V16" s="77"/>
      <c r="W16" s="77"/>
      <c r="Y16" s="89"/>
      <c r="Z16" s="89"/>
    </row>
    <row r="17" spans="1:31" ht="15.75" thickBot="1" x14ac:dyDescent="0.3">
      <c r="A17" s="52" t="s">
        <v>191</v>
      </c>
      <c r="B17" s="79">
        <f>Salaries!J73+Salaries!J141</f>
        <v>0</v>
      </c>
      <c r="C17" s="80">
        <f>B17-C37</f>
        <v>0</v>
      </c>
      <c r="D17" s="81">
        <f>Salaries!S73</f>
        <v>0</v>
      </c>
      <c r="E17" s="77">
        <f>Salaries!S141</f>
        <v>0</v>
      </c>
      <c r="F17" s="81">
        <f>Salaries!W73</f>
        <v>0</v>
      </c>
      <c r="G17" s="77">
        <f>Salaries!W141</f>
        <v>0</v>
      </c>
      <c r="H17" s="81">
        <f>Salaries!AA73</f>
        <v>0</v>
      </c>
      <c r="I17" s="77">
        <f>Salaries!AA141</f>
        <v>0</v>
      </c>
      <c r="J17" s="81">
        <f>Salaries!AE73</f>
        <v>0</v>
      </c>
      <c r="K17" s="77">
        <f>Salaries!AE141</f>
        <v>0</v>
      </c>
      <c r="L17" s="81">
        <f>Salaries!AI73</f>
        <v>0</v>
      </c>
      <c r="M17" s="77">
        <f>Salaries!AI141</f>
        <v>0</v>
      </c>
      <c r="N17" s="81">
        <f>Salaries!AM73</f>
        <v>0</v>
      </c>
      <c r="O17" s="77">
        <f>Salaries!AM141</f>
        <v>0</v>
      </c>
      <c r="P17" s="81">
        <f>Salaries!AQ73</f>
        <v>0</v>
      </c>
      <c r="Q17" s="77">
        <f>Salaries!AQ141</f>
        <v>0</v>
      </c>
      <c r="R17" s="81">
        <f>Salaries!AU73</f>
        <v>0</v>
      </c>
      <c r="S17" s="77">
        <f>Salaries!AU141</f>
        <v>0</v>
      </c>
      <c r="T17" s="81">
        <f>Salaries!AY73</f>
        <v>0</v>
      </c>
      <c r="U17" s="77">
        <f>Salaries!AY141</f>
        <v>0</v>
      </c>
      <c r="V17" s="81">
        <f>Salaries!BC73</f>
        <v>0</v>
      </c>
      <c r="W17" s="77">
        <f>Salaries!BC141</f>
        <v>0</v>
      </c>
      <c r="Y17" s="88">
        <f>SUM(D17:W17)</f>
        <v>0</v>
      </c>
      <c r="Z17" s="88">
        <f>Y17-C17</f>
        <v>0</v>
      </c>
    </row>
    <row r="18" spans="1:31" ht="5.45" customHeight="1" thickBot="1" x14ac:dyDescent="0.3">
      <c r="A18" s="51"/>
      <c r="B18" s="77"/>
      <c r="C18" s="78"/>
      <c r="D18" s="77"/>
      <c r="E18" s="77"/>
      <c r="F18" s="77"/>
      <c r="G18" s="77"/>
      <c r="H18" s="77"/>
      <c r="I18" s="77"/>
      <c r="J18" s="77"/>
      <c r="K18" s="77"/>
      <c r="L18" s="77"/>
      <c r="M18" s="77"/>
      <c r="N18" s="77"/>
      <c r="O18" s="77"/>
      <c r="P18" s="77"/>
      <c r="Q18" s="77"/>
      <c r="R18" s="77"/>
      <c r="S18" s="77"/>
      <c r="T18" s="77"/>
      <c r="U18" s="77"/>
      <c r="V18" s="77"/>
      <c r="W18" s="77"/>
      <c r="Y18" s="89"/>
      <c r="Z18" s="89"/>
    </row>
    <row r="19" spans="1:31" ht="15.75" thickBot="1" x14ac:dyDescent="0.3">
      <c r="A19" s="52" t="s">
        <v>192</v>
      </c>
      <c r="B19" s="79">
        <f>Depreciation!N39+Depreciation!N79</f>
        <v>0</v>
      </c>
      <c r="C19" s="80">
        <f>B19-C39</f>
        <v>0</v>
      </c>
      <c r="D19" s="81">
        <f>Depreciation!R39</f>
        <v>0</v>
      </c>
      <c r="E19" s="77">
        <f>Depreciation!R79</f>
        <v>0</v>
      </c>
      <c r="F19" s="81">
        <f>Depreciation!T39</f>
        <v>0</v>
      </c>
      <c r="G19" s="77">
        <f>Depreciation!T79</f>
        <v>0</v>
      </c>
      <c r="H19" s="81">
        <f>Depreciation!V39</f>
        <v>0</v>
      </c>
      <c r="I19" s="77">
        <f>Depreciation!V79</f>
        <v>0</v>
      </c>
      <c r="J19" s="81">
        <f>Depreciation!X39</f>
        <v>0</v>
      </c>
      <c r="K19" s="77">
        <f>Depreciation!X79</f>
        <v>0</v>
      </c>
      <c r="L19" s="81">
        <f>Depreciation!Z39</f>
        <v>0</v>
      </c>
      <c r="M19" s="77">
        <f>Depreciation!Z79</f>
        <v>0</v>
      </c>
      <c r="N19" s="81">
        <f>Depreciation!AB39</f>
        <v>0</v>
      </c>
      <c r="O19" s="77">
        <f>Depreciation!AB79</f>
        <v>0</v>
      </c>
      <c r="P19" s="81">
        <f>Depreciation!AD39</f>
        <v>0</v>
      </c>
      <c r="Q19" s="77">
        <f>Depreciation!AD79</f>
        <v>0</v>
      </c>
      <c r="R19" s="81">
        <f>Depreciation!AF39</f>
        <v>0</v>
      </c>
      <c r="S19" s="77">
        <f>Depreciation!AF79</f>
        <v>0</v>
      </c>
      <c r="T19" s="81">
        <f>Depreciation!AH39</f>
        <v>0</v>
      </c>
      <c r="U19" s="77">
        <f>Depreciation!AH79</f>
        <v>0</v>
      </c>
      <c r="V19" s="81">
        <f>Depreciation!AJ39</f>
        <v>0</v>
      </c>
      <c r="W19" s="77">
        <f>Depreciation!AJ79</f>
        <v>0</v>
      </c>
      <c r="Y19" s="88">
        <f>SUM(D19:W19)</f>
        <v>0</v>
      </c>
      <c r="Z19" s="88">
        <f>Y19-C19</f>
        <v>0</v>
      </c>
    </row>
    <row r="20" spans="1:31" ht="5.45" customHeight="1" thickBot="1" x14ac:dyDescent="0.3">
      <c r="A20" s="51"/>
      <c r="B20" s="82"/>
      <c r="C20" s="83"/>
      <c r="D20" s="84"/>
      <c r="E20" s="84"/>
      <c r="F20" s="84"/>
      <c r="G20" s="84"/>
      <c r="H20" s="84"/>
      <c r="I20" s="84"/>
      <c r="J20" s="84"/>
      <c r="K20" s="84"/>
      <c r="L20" s="84"/>
      <c r="M20" s="84"/>
      <c r="N20" s="84"/>
      <c r="O20" s="84"/>
      <c r="P20" s="84"/>
      <c r="Q20" s="84"/>
      <c r="R20" s="84"/>
      <c r="S20" s="84"/>
      <c r="T20" s="84"/>
      <c r="U20" s="84"/>
      <c r="V20" s="84"/>
      <c r="W20" s="84"/>
      <c r="Y20" s="89"/>
      <c r="Z20" s="89"/>
    </row>
    <row r="21" spans="1:31" ht="15.75" thickBot="1" x14ac:dyDescent="0.3">
      <c r="A21" s="44" t="s">
        <v>193</v>
      </c>
      <c r="B21" s="85">
        <f>SUM(B7:B20)</f>
        <v>0</v>
      </c>
      <c r="C21" s="85">
        <f>SUM(C7:C20)</f>
        <v>0</v>
      </c>
      <c r="D21" s="86">
        <f t="shared" ref="D21:M21" si="0">SUM(D7:D20)</f>
        <v>0</v>
      </c>
      <c r="E21" s="87">
        <f t="shared" si="0"/>
        <v>0</v>
      </c>
      <c r="F21" s="86">
        <f t="shared" si="0"/>
        <v>0</v>
      </c>
      <c r="G21" s="87">
        <f t="shared" si="0"/>
        <v>0</v>
      </c>
      <c r="H21" s="86">
        <f t="shared" si="0"/>
        <v>0</v>
      </c>
      <c r="I21" s="87">
        <f t="shared" si="0"/>
        <v>0</v>
      </c>
      <c r="J21" s="86">
        <f t="shared" si="0"/>
        <v>0</v>
      </c>
      <c r="K21" s="87">
        <f t="shared" si="0"/>
        <v>0</v>
      </c>
      <c r="L21" s="86">
        <f t="shared" si="0"/>
        <v>0</v>
      </c>
      <c r="M21" s="87">
        <f t="shared" si="0"/>
        <v>0</v>
      </c>
      <c r="N21" s="86">
        <f t="shared" ref="N21:O21" si="1">SUM(N7:N20)</f>
        <v>0</v>
      </c>
      <c r="O21" s="87">
        <f t="shared" si="1"/>
        <v>0</v>
      </c>
      <c r="P21" s="86">
        <f t="shared" ref="P21:Q21" si="2">SUM(P7:P20)</f>
        <v>0</v>
      </c>
      <c r="Q21" s="87">
        <f t="shared" si="2"/>
        <v>0</v>
      </c>
      <c r="R21" s="86">
        <f t="shared" ref="R21:S21" si="3">SUM(R7:R20)</f>
        <v>0</v>
      </c>
      <c r="S21" s="87">
        <f t="shared" si="3"/>
        <v>0</v>
      </c>
      <c r="T21" s="86">
        <f t="shared" ref="T21:U21" si="4">SUM(T7:T20)</f>
        <v>0</v>
      </c>
      <c r="U21" s="87">
        <f t="shared" si="4"/>
        <v>0</v>
      </c>
      <c r="V21" s="86">
        <f t="shared" ref="V21:W21" si="5">SUM(V7:V20)</f>
        <v>0</v>
      </c>
      <c r="W21" s="87">
        <f t="shared" si="5"/>
        <v>0</v>
      </c>
      <c r="Y21" s="88">
        <f>SUM(D21:W21)</f>
        <v>0</v>
      </c>
      <c r="Z21" s="88">
        <f>Y21-C21</f>
        <v>0</v>
      </c>
    </row>
    <row r="22" spans="1:31" ht="15.75" thickBot="1" x14ac:dyDescent="0.3">
      <c r="Y22" s="45"/>
      <c r="Z22" s="45"/>
    </row>
    <row r="23" spans="1:31" ht="15.75" thickBot="1" x14ac:dyDescent="0.3">
      <c r="A23" s="509" t="s">
        <v>194</v>
      </c>
      <c r="B23" s="60" t="s">
        <v>182</v>
      </c>
      <c r="C23" s="42" t="s">
        <v>183</v>
      </c>
      <c r="F23" s="511" t="s">
        <v>197</v>
      </c>
      <c r="G23" s="512"/>
      <c r="H23" s="63" t="s">
        <v>182</v>
      </c>
      <c r="I23" s="64" t="s">
        <v>183</v>
      </c>
      <c r="Y23" s="45"/>
      <c r="Z23" s="45"/>
    </row>
    <row r="24" spans="1:31" ht="15.75" thickBot="1" x14ac:dyDescent="0.3">
      <c r="A24" s="510"/>
      <c r="B24" s="65">
        <f>D21+F21+H21+J21+L21+N21+P21+R21+T21+V21</f>
        <v>0</v>
      </c>
      <c r="C24" s="49">
        <f>E21+G21+I21+K21+M21+O21+Q21+S21+U21+W21</f>
        <v>0</v>
      </c>
      <c r="F24" s="513"/>
      <c r="G24" s="514"/>
      <c r="H24" s="59">
        <f>'Other Costs'!D40+'Other Costs'!D70+'Other Costs'!D90+'Other Costs'!D136+Salaries!K73+Depreciation!N39</f>
        <v>0</v>
      </c>
      <c r="I24" s="55">
        <f>Depreciation!N79+Salaries!K141+'Other Costs'!D175+'Other Costs'!D205+'Other Costs'!D225+'Other Costs'!D271</f>
        <v>0</v>
      </c>
      <c r="Y24" s="45"/>
      <c r="Z24" s="45"/>
    </row>
    <row r="25" spans="1:31" ht="15.75" thickBot="1" x14ac:dyDescent="0.3">
      <c r="Y25" s="45"/>
      <c r="Z25" s="45"/>
      <c r="AD25" s="23" t="s">
        <v>204</v>
      </c>
      <c r="AE25" s="23" t="s">
        <v>205</v>
      </c>
    </row>
    <row r="26" spans="1:31" ht="28.9" customHeight="1" thickBot="1" x14ac:dyDescent="0.3">
      <c r="A26" s="108" t="s">
        <v>198</v>
      </c>
      <c r="C26" s="66" t="s">
        <v>202</v>
      </c>
      <c r="Y26" s="45"/>
      <c r="Z26" s="45"/>
    </row>
    <row r="27" spans="1:31" ht="15.75" thickBot="1" x14ac:dyDescent="0.3">
      <c r="A27" s="525" t="s">
        <v>199</v>
      </c>
      <c r="B27" s="526"/>
      <c r="C27" s="74">
        <f>Salaries!N73+Salaries!N141</f>
        <v>0</v>
      </c>
      <c r="D27" s="95" t="str">
        <f>IF($B$24=0,"",$AD27*(D$21/$B$24))</f>
        <v/>
      </c>
      <c r="E27" s="54" t="str">
        <f>IF($C$24=0,"",$AE27*(E$21/$C$24))</f>
        <v/>
      </c>
      <c r="F27" s="95" t="str">
        <f>IF($B$24=0,"",$AD27*(F$21/$B$24))</f>
        <v/>
      </c>
      <c r="G27" s="54" t="str">
        <f>IF($C$24=0,"",$AE27*(G$21/$C$24))</f>
        <v/>
      </c>
      <c r="H27" s="95" t="str">
        <f>IF($B$24=0,"",$AD27*(H$21/$B$24))</f>
        <v/>
      </c>
      <c r="I27" s="54" t="str">
        <f>IF($C$24=0,"",$AE27*(I$21/$C$24))</f>
        <v/>
      </c>
      <c r="J27" s="95" t="str">
        <f>IF($B$24=0,"",$AD27*(J$21/$B$24))</f>
        <v/>
      </c>
      <c r="K27" s="54" t="str">
        <f>IF($C$24=0,"",$AE27*(K$21/$C$24))</f>
        <v/>
      </c>
      <c r="L27" s="95" t="str">
        <f>IF($B$24=0,"",$AD27*(L$21/$B$24))</f>
        <v/>
      </c>
      <c r="M27" s="54" t="str">
        <f>IF($C$24=0,"",$AE27*(M$21/$C$24))</f>
        <v/>
      </c>
      <c r="N27" s="95" t="str">
        <f>IF($B$24=0,"",$AD27*(N$21/$B$24))</f>
        <v/>
      </c>
      <c r="O27" s="54" t="str">
        <f>IF($C$24=0,"",$AE27*(O$21/$C$24))</f>
        <v/>
      </c>
      <c r="P27" s="95" t="str">
        <f>IF($B$24=0,"",$AD27*(P$21/$B$24))</f>
        <v/>
      </c>
      <c r="Q27" s="54" t="str">
        <f>IF($C$24=0,"",$AE27*(Q$21/$C$24))</f>
        <v/>
      </c>
      <c r="R27" s="95" t="str">
        <f>IF($B$24=0,"",$AD27*(R$21/$B$24))</f>
        <v/>
      </c>
      <c r="S27" s="54" t="str">
        <f>IF($C$24=0,"",$AE27*(S$21/$C$24))</f>
        <v/>
      </c>
      <c r="T27" s="95" t="str">
        <f>IF($B$24=0,"",$AD27*(T$21/$B$24))</f>
        <v/>
      </c>
      <c r="U27" s="54" t="str">
        <f>IF($C$24=0,"",$AE27*(U$21/$C$24))</f>
        <v/>
      </c>
      <c r="V27" s="95" t="str">
        <f>IF($B$24=0,"",$AD27*(V$21/$B$24))</f>
        <v/>
      </c>
      <c r="W27" s="54" t="str">
        <f>IF($C$24=0,"",$AE27*(W$21/$C$24))</f>
        <v/>
      </c>
      <c r="Y27" s="88">
        <f>SUM(D27:W27)</f>
        <v>0</v>
      </c>
      <c r="Z27" s="88">
        <f>Y27-C27</f>
        <v>0</v>
      </c>
      <c r="AC27" s="93" t="s">
        <v>206</v>
      </c>
      <c r="AD27" s="23">
        <f>Salaries!N73</f>
        <v>0</v>
      </c>
      <c r="AE27" s="23">
        <f>Salaries!N141</f>
        <v>0</v>
      </c>
    </row>
    <row r="28" spans="1:31" s="105" customFormat="1" ht="6" customHeight="1" thickBot="1" x14ac:dyDescent="0.3">
      <c r="A28" s="102"/>
      <c r="B28" s="102"/>
      <c r="C28" s="103"/>
      <c r="D28" s="104"/>
      <c r="E28" s="104"/>
      <c r="F28" s="104"/>
      <c r="G28" s="104"/>
      <c r="H28" s="104"/>
      <c r="I28" s="104"/>
      <c r="J28" s="104"/>
      <c r="K28" s="104"/>
      <c r="L28" s="104"/>
      <c r="M28" s="104"/>
      <c r="N28" s="104"/>
      <c r="O28" s="104"/>
      <c r="P28" s="104"/>
      <c r="Q28" s="104"/>
      <c r="R28" s="104"/>
      <c r="S28" s="104"/>
      <c r="T28" s="104"/>
      <c r="U28" s="104"/>
      <c r="V28" s="104"/>
      <c r="W28" s="104"/>
      <c r="Y28" s="106"/>
      <c r="Z28" s="106"/>
      <c r="AC28" s="107"/>
    </row>
    <row r="29" spans="1:31" ht="15.75" thickBot="1" x14ac:dyDescent="0.3">
      <c r="A29" s="522" t="s">
        <v>188</v>
      </c>
      <c r="B29" s="524"/>
      <c r="C29" s="94">
        <f>'Other Costs'!F40+'Other Costs'!F175</f>
        <v>0</v>
      </c>
      <c r="D29" s="95" t="str">
        <f>IF($B$24=0,"",$AD29*(D$21/$B$24))</f>
        <v/>
      </c>
      <c r="E29" s="54" t="str">
        <f>IF($C$24=0,"",$AE29*(E$21/$C$24))</f>
        <v/>
      </c>
      <c r="F29" s="95" t="str">
        <f>IF($B$24=0,"",$AD29*(F$21/$B$24))</f>
        <v/>
      </c>
      <c r="G29" s="54" t="str">
        <f>IF($C$24=0,"",$AE29*(G$21/$C$24))</f>
        <v/>
      </c>
      <c r="H29" s="95" t="str">
        <f>IF($B$24=0,"",$AD29*(H$21/$B$24))</f>
        <v/>
      </c>
      <c r="I29" s="54" t="str">
        <f>IF($C$24=0,"",$AE29*(I$21/$C$24))</f>
        <v/>
      </c>
      <c r="J29" s="95" t="str">
        <f>IF($B$24=0,"",$AD29*(J$21/$B$24))</f>
        <v/>
      </c>
      <c r="K29" s="54" t="str">
        <f>IF($C$24=0,"",$AE29*(K$21/$C$24))</f>
        <v/>
      </c>
      <c r="L29" s="95" t="str">
        <f>IF($B$24=0,"",$AD29*(L$21/$B$24))</f>
        <v/>
      </c>
      <c r="M29" s="54" t="str">
        <f>IF($C$24=0,"",$AE29*(M$21/$C$24))</f>
        <v/>
      </c>
      <c r="N29" s="95" t="str">
        <f>IF($B$24=0,"",$AD29*(N$21/$B$24))</f>
        <v/>
      </c>
      <c r="O29" s="54" t="str">
        <f>IF($C$24=0,"",$AE29*(O$21/$C$24))</f>
        <v/>
      </c>
      <c r="P29" s="95" t="str">
        <f>IF($B$24=0,"",$AD29*(P$21/$B$24))</f>
        <v/>
      </c>
      <c r="Q29" s="54" t="str">
        <f>IF($C$24=0,"",$AE29*(Q$21/$C$24))</f>
        <v/>
      </c>
      <c r="R29" s="95" t="str">
        <f>IF($B$24=0,"",$AD29*(R$21/$B$24))</f>
        <v/>
      </c>
      <c r="S29" s="54" t="str">
        <f>IF($C$24=0,"",$AE29*(S$21/$C$24))</f>
        <v/>
      </c>
      <c r="T29" s="95" t="str">
        <f>IF($B$24=0,"",$AD29*(T$21/$B$24))</f>
        <v/>
      </c>
      <c r="U29" s="54" t="str">
        <f>IF($C$24=0,"",$AE29*(U$21/$C$24))</f>
        <v/>
      </c>
      <c r="V29" s="95" t="str">
        <f>IF($B$24=0,"",$AD29*(V$21/$B$24))</f>
        <v/>
      </c>
      <c r="W29" s="54" t="str">
        <f>IF($C$24=0,"",$AE29*(W$21/$C$24))</f>
        <v/>
      </c>
      <c r="Y29" s="88">
        <f>SUM(D29:W29)</f>
        <v>0</v>
      </c>
      <c r="Z29" s="88">
        <f>Y29-C29</f>
        <v>0</v>
      </c>
      <c r="AC29" s="93" t="s">
        <v>207</v>
      </c>
      <c r="AD29" s="23">
        <f>'Other Costs'!F40</f>
        <v>0</v>
      </c>
      <c r="AE29" s="23">
        <f>'Other Costs'!F175</f>
        <v>0</v>
      </c>
    </row>
    <row r="30" spans="1:31" s="114" customFormat="1" ht="6" customHeight="1" thickBot="1" x14ac:dyDescent="0.3">
      <c r="A30" s="109"/>
      <c r="B30" s="110"/>
      <c r="C30" s="111"/>
      <c r="D30" s="112"/>
      <c r="E30" s="113"/>
      <c r="F30" s="112"/>
      <c r="G30" s="113"/>
      <c r="H30" s="112"/>
      <c r="I30" s="113"/>
      <c r="J30" s="112"/>
      <c r="K30" s="113"/>
      <c r="L30" s="112"/>
      <c r="M30" s="113"/>
      <c r="N30" s="112"/>
      <c r="O30" s="113"/>
      <c r="P30" s="112"/>
      <c r="Q30" s="113"/>
      <c r="R30" s="112"/>
      <c r="S30" s="113"/>
      <c r="T30" s="112"/>
      <c r="U30" s="113"/>
      <c r="V30" s="112"/>
      <c r="W30" s="113"/>
      <c r="Y30" s="115"/>
      <c r="Z30" s="115"/>
      <c r="AC30" s="116"/>
    </row>
    <row r="31" spans="1:31" ht="15.75" thickBot="1" x14ac:dyDescent="0.3">
      <c r="A31" s="522" t="s">
        <v>189</v>
      </c>
      <c r="B31" s="524"/>
      <c r="C31" s="94">
        <f>'Other Costs'!F70+'Other Costs'!F205</f>
        <v>0</v>
      </c>
      <c r="D31" s="95" t="str">
        <f>IF($B$24=0,"",$AD31*(D$21/$B$24))</f>
        <v/>
      </c>
      <c r="E31" s="54" t="str">
        <f>IF($C$24=0,"",$AE31*(E$21/$C$24))</f>
        <v/>
      </c>
      <c r="F31" s="95" t="str">
        <f>IF($B$24=0,"",$AD31*(F$21/$B$24))</f>
        <v/>
      </c>
      <c r="G31" s="54" t="str">
        <f>IF($C$24=0,"",$AE31*(G$21/$C$24))</f>
        <v/>
      </c>
      <c r="H31" s="95" t="str">
        <f>IF($B$24=0,"",$AD31*(H$21/$B$24))</f>
        <v/>
      </c>
      <c r="I31" s="54" t="str">
        <f>IF($C$24=0,"",$AE31*(I$21/$C$24))</f>
        <v/>
      </c>
      <c r="J31" s="95" t="str">
        <f>IF($B$24=0,"",$AD31*(J$21/$B$24))</f>
        <v/>
      </c>
      <c r="K31" s="54" t="str">
        <f>IF($C$24=0,"",$AE31*(K$21/$C$24))</f>
        <v/>
      </c>
      <c r="L31" s="95" t="str">
        <f>IF($B$24=0,"",$AD31*(L$21/$B$24))</f>
        <v/>
      </c>
      <c r="M31" s="54" t="str">
        <f>IF($C$24=0,"",$AE31*(M$21/$C$24))</f>
        <v/>
      </c>
      <c r="N31" s="95" t="str">
        <f>IF($B$24=0,"",$AD31*(N$21/$B$24))</f>
        <v/>
      </c>
      <c r="O31" s="54" t="str">
        <f>IF($C$24=0,"",$AE31*(O$21/$C$24))</f>
        <v/>
      </c>
      <c r="P31" s="95" t="str">
        <f>IF($B$24=0,"",$AD31*(P$21/$B$24))</f>
        <v/>
      </c>
      <c r="Q31" s="54" t="str">
        <f>IF($C$24=0,"",$AE31*(Q$21/$C$24))</f>
        <v/>
      </c>
      <c r="R31" s="95" t="str">
        <f>IF($B$24=0,"",$AD31*(R$21/$B$24))</f>
        <v/>
      </c>
      <c r="S31" s="54" t="str">
        <f>IF($C$24=0,"",$AE31*(S$21/$C$24))</f>
        <v/>
      </c>
      <c r="T31" s="95" t="str">
        <f>IF($B$24=0,"",$AD31*(T$21/$B$24))</f>
        <v/>
      </c>
      <c r="U31" s="54" t="str">
        <f>IF($C$24=0,"",$AE31*(U$21/$C$24))</f>
        <v/>
      </c>
      <c r="V31" s="95" t="str">
        <f>IF($B$24=0,"",$AD31*(V$21/$B$24))</f>
        <v/>
      </c>
      <c r="W31" s="54" t="str">
        <f>IF($C$24=0,"",$AE31*(W$21/$C$24))</f>
        <v/>
      </c>
      <c r="Y31" s="88">
        <f>SUM(D31:W31)</f>
        <v>0</v>
      </c>
      <c r="Z31" s="88">
        <f>Y31-C31</f>
        <v>0</v>
      </c>
      <c r="AC31" s="93" t="s">
        <v>208</v>
      </c>
      <c r="AD31" s="23">
        <f>'Other Costs'!F70</f>
        <v>0</v>
      </c>
      <c r="AE31" s="23">
        <f>'Other Costs'!F205</f>
        <v>0</v>
      </c>
    </row>
    <row r="32" spans="1:31" s="114" customFormat="1" ht="6" customHeight="1" thickBot="1" x14ac:dyDescent="0.3">
      <c r="A32" s="117"/>
      <c r="B32" s="110"/>
      <c r="C32" s="111"/>
      <c r="D32" s="112"/>
      <c r="E32" s="113"/>
      <c r="F32" s="112"/>
      <c r="G32" s="113"/>
      <c r="H32" s="112"/>
      <c r="I32" s="113"/>
      <c r="J32" s="112"/>
      <c r="K32" s="113"/>
      <c r="L32" s="112"/>
      <c r="M32" s="113"/>
      <c r="N32" s="112"/>
      <c r="O32" s="113"/>
      <c r="P32" s="112"/>
      <c r="Q32" s="113"/>
      <c r="R32" s="112"/>
      <c r="S32" s="113"/>
      <c r="T32" s="112"/>
      <c r="U32" s="113"/>
      <c r="V32" s="112"/>
      <c r="W32" s="113"/>
      <c r="Y32" s="115"/>
      <c r="Z32" s="115"/>
      <c r="AC32" s="116"/>
    </row>
    <row r="33" spans="1:31" ht="15.75" thickBot="1" x14ac:dyDescent="0.3">
      <c r="A33" s="522" t="s">
        <v>167</v>
      </c>
      <c r="B33" s="524"/>
      <c r="C33" s="94">
        <f>'Other Costs'!F225+'Other Costs'!F90</f>
        <v>0</v>
      </c>
      <c r="D33" s="95" t="str">
        <f>IF($B$24=0,"",$AD33*(D$21/$B$24))</f>
        <v/>
      </c>
      <c r="E33" s="54" t="str">
        <f>IF($C$24=0,"",$AE33*(E$21/$C$24))</f>
        <v/>
      </c>
      <c r="F33" s="95" t="str">
        <f>IF($B$24=0,"",$AD33*(F$21/$B$24))</f>
        <v/>
      </c>
      <c r="G33" s="54" t="str">
        <f>IF($C$24=0,"",$AE33*(G$21/$C$24))</f>
        <v/>
      </c>
      <c r="H33" s="95" t="str">
        <f>IF($B$24=0,"",$AD33*(H$21/$B$24))</f>
        <v/>
      </c>
      <c r="I33" s="54" t="str">
        <f>IF($C$24=0,"",$AE33*(I$21/$C$24))</f>
        <v/>
      </c>
      <c r="J33" s="95" t="str">
        <f>IF($B$24=0,"",$AD33*(J$21/$B$24))</f>
        <v/>
      </c>
      <c r="K33" s="54" t="str">
        <f>IF($C$24=0,"",$AE33*(K$21/$C$24))</f>
        <v/>
      </c>
      <c r="L33" s="95" t="str">
        <f>IF($B$24=0,"",$AD33*(L$21/$B$24))</f>
        <v/>
      </c>
      <c r="M33" s="54" t="str">
        <f>IF($C$24=0,"",$AE33*(M$21/$C$24))</f>
        <v/>
      </c>
      <c r="N33" s="95" t="str">
        <f>IF($B$24=0,"",$AD33*(N$21/$B$24))</f>
        <v/>
      </c>
      <c r="O33" s="54" t="str">
        <f>IF($C$24=0,"",$AE33*(O$21/$C$24))</f>
        <v/>
      </c>
      <c r="P33" s="95" t="str">
        <f>IF($B$24=0,"",$AD33*(P$21/$B$24))</f>
        <v/>
      </c>
      <c r="Q33" s="54" t="str">
        <f>IF($C$24=0,"",$AE33*(Q$21/$C$24))</f>
        <v/>
      </c>
      <c r="R33" s="95" t="str">
        <f>IF($B$24=0,"",$AD33*(R$21/$B$24))</f>
        <v/>
      </c>
      <c r="S33" s="54" t="str">
        <f>IF($C$24=0,"",$AE33*(S$21/$C$24))</f>
        <v/>
      </c>
      <c r="T33" s="95" t="str">
        <f>IF($B$24=0,"",$AD33*(T$21/$B$24))</f>
        <v/>
      </c>
      <c r="U33" s="54" t="str">
        <f>IF($C$24=0,"",$AE33*(U$21/$C$24))</f>
        <v/>
      </c>
      <c r="V33" s="95" t="str">
        <f>IF($B$24=0,"",$AD33*(V$21/$B$24))</f>
        <v/>
      </c>
      <c r="W33" s="54" t="str">
        <f>IF($C$24=0,"",$AE33*(W$21/$C$24))</f>
        <v/>
      </c>
      <c r="Y33" s="88">
        <f>SUM(D33:W33)</f>
        <v>0</v>
      </c>
      <c r="Z33" s="88">
        <f>Y33-C33</f>
        <v>0</v>
      </c>
      <c r="AC33" s="93" t="s">
        <v>209</v>
      </c>
      <c r="AD33" s="23">
        <f>'Other Costs'!F90</f>
        <v>0</v>
      </c>
      <c r="AE33" s="23">
        <f>'Other Costs'!F225</f>
        <v>0</v>
      </c>
    </row>
    <row r="34" spans="1:31" s="114" customFormat="1" ht="6" customHeight="1" thickBot="1" x14ac:dyDescent="0.3">
      <c r="A34" s="109"/>
      <c r="B34" s="110"/>
      <c r="C34" s="111"/>
      <c r="D34" s="112"/>
      <c r="E34" s="113"/>
      <c r="F34" s="112"/>
      <c r="G34" s="113"/>
      <c r="H34" s="112"/>
      <c r="I34" s="113"/>
      <c r="J34" s="112"/>
      <c r="K34" s="113"/>
      <c r="L34" s="112"/>
      <c r="M34" s="113"/>
      <c r="N34" s="112"/>
      <c r="O34" s="113"/>
      <c r="P34" s="112"/>
      <c r="Q34" s="113"/>
      <c r="R34" s="112"/>
      <c r="S34" s="113"/>
      <c r="T34" s="112"/>
      <c r="U34" s="113"/>
      <c r="V34" s="112"/>
      <c r="W34" s="113"/>
      <c r="Y34" s="115"/>
      <c r="Z34" s="115"/>
      <c r="AC34" s="116"/>
    </row>
    <row r="35" spans="1:31" ht="15.75" thickBot="1" x14ac:dyDescent="0.3">
      <c r="A35" s="522" t="s">
        <v>190</v>
      </c>
      <c r="B35" s="524"/>
      <c r="C35" s="94">
        <f>'Other Costs'!F136+'Other Costs'!F271</f>
        <v>0</v>
      </c>
      <c r="D35" s="95" t="str">
        <f>IF($B$24=0,"",$AD35*(D$21/$B$24))</f>
        <v/>
      </c>
      <c r="E35" s="54" t="str">
        <f>IF($C$24=0,"",$AE35*(E$21/$C$24))</f>
        <v/>
      </c>
      <c r="F35" s="95" t="str">
        <f>IF($B$24=0,"",$AD35*(F$21/$B$24))</f>
        <v/>
      </c>
      <c r="G35" s="54" t="str">
        <f>IF($C$24=0,"",$AE35*(G$21/$C$24))</f>
        <v/>
      </c>
      <c r="H35" s="95" t="str">
        <f>IF($B$24=0,"",$AD35*(H$21/$B$24))</f>
        <v/>
      </c>
      <c r="I35" s="54" t="str">
        <f>IF($C$24=0,"",$AE35*(I$21/$C$24))</f>
        <v/>
      </c>
      <c r="J35" s="95" t="str">
        <f>IF($B$24=0,"",$AD35*(J$21/$B$24))</f>
        <v/>
      </c>
      <c r="K35" s="54" t="str">
        <f>IF($C$24=0,"",$AE35*(K$21/$C$24))</f>
        <v/>
      </c>
      <c r="L35" s="95" t="str">
        <f>IF($B$24=0,"",$AD35*(L$21/$B$24))</f>
        <v/>
      </c>
      <c r="M35" s="54" t="str">
        <f>IF($C$24=0,"",$AE35*(M$21/$C$24))</f>
        <v/>
      </c>
      <c r="N35" s="95" t="str">
        <f>IF($B$24=0,"",$AD35*(N$21/$B$24))</f>
        <v/>
      </c>
      <c r="O35" s="54" t="str">
        <f>IF($C$24=0,"",$AE35*(O$21/$C$24))</f>
        <v/>
      </c>
      <c r="P35" s="95" t="str">
        <f>IF($B$24=0,"",$AD35*(P$21/$B$24))</f>
        <v/>
      </c>
      <c r="Q35" s="54" t="str">
        <f>IF($C$24=0,"",$AE35*(Q$21/$C$24))</f>
        <v/>
      </c>
      <c r="R35" s="95" t="str">
        <f>IF($B$24=0,"",$AD35*(R$21/$B$24))</f>
        <v/>
      </c>
      <c r="S35" s="54" t="str">
        <f>IF($C$24=0,"",$AE35*(S$21/$C$24))</f>
        <v/>
      </c>
      <c r="T35" s="95" t="str">
        <f>IF($B$24=0,"",$AD35*(T$21/$B$24))</f>
        <v/>
      </c>
      <c r="U35" s="54" t="str">
        <f>IF($C$24=0,"",$AE35*(U$21/$C$24))</f>
        <v/>
      </c>
      <c r="V35" s="95" t="str">
        <f>IF($B$24=0,"",$AD35*(V$21/$B$24))</f>
        <v/>
      </c>
      <c r="W35" s="54" t="str">
        <f>IF($C$24=0,"",$AE35*(W$21/$C$24))</f>
        <v/>
      </c>
      <c r="Y35" s="88">
        <f>SUM(D35:W35)</f>
        <v>0</v>
      </c>
      <c r="Z35" s="88">
        <f>Y35-C35</f>
        <v>0</v>
      </c>
      <c r="AC35" s="93" t="s">
        <v>210</v>
      </c>
      <c r="AD35" s="23">
        <f>'Other Costs'!F136</f>
        <v>0</v>
      </c>
      <c r="AE35" s="23">
        <f>'Other Costs'!F271</f>
        <v>0</v>
      </c>
    </row>
    <row r="36" spans="1:31" s="114" customFormat="1" ht="6" customHeight="1" thickBot="1" x14ac:dyDescent="0.3">
      <c r="A36" s="109"/>
      <c r="B36" s="110"/>
      <c r="C36" s="111"/>
      <c r="D36" s="112"/>
      <c r="E36" s="113"/>
      <c r="F36" s="112"/>
      <c r="G36" s="113"/>
      <c r="H36" s="112"/>
      <c r="I36" s="113"/>
      <c r="J36" s="112"/>
      <c r="K36" s="113"/>
      <c r="L36" s="112"/>
      <c r="M36" s="113"/>
      <c r="N36" s="112"/>
      <c r="O36" s="113"/>
      <c r="P36" s="112"/>
      <c r="Q36" s="113"/>
      <c r="R36" s="112"/>
      <c r="S36" s="113"/>
      <c r="T36" s="112"/>
      <c r="U36" s="113"/>
      <c r="V36" s="112"/>
      <c r="W36" s="113"/>
      <c r="Y36" s="115"/>
      <c r="Z36" s="115"/>
      <c r="AC36" s="116"/>
    </row>
    <row r="37" spans="1:31" ht="15.75" thickBot="1" x14ac:dyDescent="0.3">
      <c r="A37" s="522" t="s">
        <v>200</v>
      </c>
      <c r="B37" s="524"/>
      <c r="C37" s="80">
        <f>Salaries!O73+Salaries!O141</f>
        <v>0</v>
      </c>
      <c r="D37" s="95" t="str">
        <f>IF($B$24=0,"",$AD37*(D$21/$B$24))</f>
        <v/>
      </c>
      <c r="E37" s="54" t="str">
        <f>IF($C$24=0,"",$AE37*(E$21/$C$24))</f>
        <v/>
      </c>
      <c r="F37" s="95" t="str">
        <f>IF($B$24=0,"",$AD37*(F$21/$B$24))</f>
        <v/>
      </c>
      <c r="G37" s="54" t="str">
        <f>IF($C$24=0,"",$AE37*(G$21/$C$24))</f>
        <v/>
      </c>
      <c r="H37" s="95" t="str">
        <f>IF($B$24=0,"",$AD37*(H$21/$B$24))</f>
        <v/>
      </c>
      <c r="I37" s="54" t="str">
        <f>IF($C$24=0,"",$AE37*(I$21/$C$24))</f>
        <v/>
      </c>
      <c r="J37" s="95" t="str">
        <f>IF($B$24=0,"",$AD37*(J$21/$B$24))</f>
        <v/>
      </c>
      <c r="K37" s="54" t="str">
        <f>IF($C$24=0,"",$AE37*(K$21/$C$24))</f>
        <v/>
      </c>
      <c r="L37" s="95" t="str">
        <f>IF($B$24=0,"",$AD37*(L$21/$B$24))</f>
        <v/>
      </c>
      <c r="M37" s="54" t="str">
        <f>IF($C$24=0,"",$AE37*(M$21/$C$24))</f>
        <v/>
      </c>
      <c r="N37" s="95" t="str">
        <f>IF($B$24=0,"",$AD37*(N$21/$B$24))</f>
        <v/>
      </c>
      <c r="O37" s="54" t="str">
        <f>IF($C$24=0,"",$AE37*(O$21/$C$24))</f>
        <v/>
      </c>
      <c r="P37" s="95" t="str">
        <f>IF($B$24=0,"",$AD37*(P$21/$B$24))</f>
        <v/>
      </c>
      <c r="Q37" s="54" t="str">
        <f>IF($C$24=0,"",$AE37*(Q$21/$C$24))</f>
        <v/>
      </c>
      <c r="R37" s="95" t="str">
        <f>IF($B$24=0,"",$AD37*(R$21/$B$24))</f>
        <v/>
      </c>
      <c r="S37" s="54" t="str">
        <f>IF($C$24=0,"",$AE37*(S$21/$C$24))</f>
        <v/>
      </c>
      <c r="T37" s="95" t="str">
        <f>IF($B$24=0,"",$AD37*(T$21/$B$24))</f>
        <v/>
      </c>
      <c r="U37" s="54" t="str">
        <f>IF($C$24=0,"",$AE37*(U$21/$C$24))</f>
        <v/>
      </c>
      <c r="V37" s="95" t="str">
        <f>IF($B$24=0,"",$AD37*(V$21/$B$24))</f>
        <v/>
      </c>
      <c r="W37" s="54" t="str">
        <f>IF($C$24=0,"",$AE37*(W$21/$C$24))</f>
        <v/>
      </c>
      <c r="Y37" s="88">
        <f>SUM(D37:W37)</f>
        <v>0</v>
      </c>
      <c r="Z37" s="88">
        <f>Y37-C37</f>
        <v>0</v>
      </c>
      <c r="AC37" s="93" t="s">
        <v>211</v>
      </c>
      <c r="AD37" s="23">
        <f>Salaries!O73</f>
        <v>0</v>
      </c>
      <c r="AE37" s="23">
        <f>Salaries!O141</f>
        <v>0</v>
      </c>
    </row>
    <row r="38" spans="1:31" s="114" customFormat="1" ht="6" customHeight="1" thickBot="1" x14ac:dyDescent="0.3">
      <c r="A38" s="109"/>
      <c r="B38" s="110"/>
      <c r="C38" s="111"/>
      <c r="D38" s="112"/>
      <c r="E38" s="113"/>
      <c r="F38" s="112"/>
      <c r="G38" s="113"/>
      <c r="H38" s="112"/>
      <c r="I38" s="113"/>
      <c r="J38" s="112"/>
      <c r="K38" s="113"/>
      <c r="L38" s="112"/>
      <c r="M38" s="113"/>
      <c r="N38" s="112"/>
      <c r="O38" s="113"/>
      <c r="P38" s="112"/>
      <c r="Q38" s="113"/>
      <c r="R38" s="112"/>
      <c r="S38" s="113"/>
      <c r="T38" s="112"/>
      <c r="U38" s="113"/>
      <c r="V38" s="112"/>
      <c r="W38" s="113"/>
      <c r="Y38" s="115"/>
      <c r="Z38" s="115"/>
      <c r="AC38" s="116"/>
    </row>
    <row r="39" spans="1:31" ht="15.75" thickBot="1" x14ac:dyDescent="0.3">
      <c r="A39" s="522" t="s">
        <v>192</v>
      </c>
      <c r="B39" s="524"/>
      <c r="C39" s="80">
        <f>Depreciation!P39+Depreciation!P79</f>
        <v>0</v>
      </c>
      <c r="D39" s="95" t="str">
        <f>IF($B$24=0,"",$AD39*(D$21/$B$24))</f>
        <v/>
      </c>
      <c r="E39" s="54" t="str">
        <f>IF($C$24=0,"",$AE39*(E$21/$C$24))</f>
        <v/>
      </c>
      <c r="F39" s="95" t="str">
        <f>IF($B$24=0,"",$AD39*(F$21/$B$24))</f>
        <v/>
      </c>
      <c r="G39" s="54" t="str">
        <f>IF($C$24=0,"",$AE39*(G$21/$C$24))</f>
        <v/>
      </c>
      <c r="H39" s="95" t="str">
        <f>IF($B$24=0,"",$AD39*(H$21/$B$24))</f>
        <v/>
      </c>
      <c r="I39" s="54" t="str">
        <f>IF($C$24=0,"",$AE39*(I$21/$C$24))</f>
        <v/>
      </c>
      <c r="J39" s="95" t="str">
        <f>IF($B$24=0,"",$AD39*(J$21/$B$24))</f>
        <v/>
      </c>
      <c r="K39" s="54" t="str">
        <f>IF($C$24=0,"",$AE39*(K$21/$C$24))</f>
        <v/>
      </c>
      <c r="L39" s="95" t="str">
        <f>IF($B$24=0,"",$AD39*(L$21/$B$24))</f>
        <v/>
      </c>
      <c r="M39" s="54" t="str">
        <f>IF($C$24=0,"",$AE39*(M$21/$C$24))</f>
        <v/>
      </c>
      <c r="N39" s="95" t="str">
        <f>IF($B$24=0,"",$AD39*(N$21/$B$24))</f>
        <v/>
      </c>
      <c r="O39" s="54" t="str">
        <f>IF($C$24=0,"",$AE39*(O$21/$C$24))</f>
        <v/>
      </c>
      <c r="P39" s="95" t="str">
        <f>IF($B$24=0,"",$AD39*(P$21/$B$24))</f>
        <v/>
      </c>
      <c r="Q39" s="54" t="str">
        <f>IF($C$24=0,"",$AE39*(Q$21/$C$24))</f>
        <v/>
      </c>
      <c r="R39" s="95" t="str">
        <f>IF($B$24=0,"",$AD39*(R$21/$B$24))</f>
        <v/>
      </c>
      <c r="S39" s="54" t="str">
        <f>IF($C$24=0,"",$AE39*(S$21/$C$24))</f>
        <v/>
      </c>
      <c r="T39" s="95" t="str">
        <f>IF($B$24=0,"",$AD39*(T$21/$B$24))</f>
        <v/>
      </c>
      <c r="U39" s="54" t="str">
        <f>IF($C$24=0,"",$AE39*(U$21/$C$24))</f>
        <v/>
      </c>
      <c r="V39" s="95" t="str">
        <f>IF($B$24=0,"",$AD39*(V$21/$B$24))</f>
        <v/>
      </c>
      <c r="W39" s="54" t="str">
        <f>IF($C$24=0,"",$AE39*(W$21/$C$24))</f>
        <v/>
      </c>
      <c r="Y39" s="88">
        <f>SUM(D39:W39)</f>
        <v>0</v>
      </c>
      <c r="Z39" s="88">
        <f>Y39-C39</f>
        <v>0</v>
      </c>
      <c r="AC39" s="93" t="s">
        <v>212</v>
      </c>
      <c r="AD39" s="23">
        <f>Depreciation!P39</f>
        <v>0</v>
      </c>
      <c r="AE39" s="23">
        <f>Depreciation!P79</f>
        <v>0</v>
      </c>
    </row>
    <row r="40" spans="1:31" s="114" customFormat="1" ht="6" customHeight="1" thickBot="1" x14ac:dyDescent="0.3">
      <c r="A40" s="117"/>
      <c r="B40" s="110"/>
      <c r="C40" s="118"/>
      <c r="D40" s="119"/>
      <c r="E40" s="119"/>
      <c r="F40" s="119"/>
      <c r="G40" s="119"/>
      <c r="H40" s="119"/>
      <c r="I40" s="119"/>
      <c r="J40" s="119"/>
      <c r="K40" s="119"/>
      <c r="L40" s="119"/>
      <c r="M40" s="119"/>
      <c r="N40" s="119"/>
      <c r="O40" s="119"/>
      <c r="P40" s="119"/>
      <c r="Q40" s="119"/>
      <c r="R40" s="119"/>
      <c r="S40" s="119"/>
      <c r="T40" s="119"/>
      <c r="U40" s="119"/>
      <c r="V40" s="119"/>
      <c r="W40" s="119"/>
      <c r="Y40" s="115"/>
      <c r="Z40" s="115"/>
    </row>
    <row r="41" spans="1:31" ht="15.75" thickBot="1" x14ac:dyDescent="0.3">
      <c r="A41" s="522" t="s">
        <v>201</v>
      </c>
      <c r="B41" s="524"/>
      <c r="C41" s="69">
        <f>SUM(C27:C39)</f>
        <v>0</v>
      </c>
      <c r="D41" s="70">
        <f>SUM(D27:D39)</f>
        <v>0</v>
      </c>
      <c r="E41" s="71">
        <f t="shared" ref="E41:M41" si="6">SUM(E27:E39)</f>
        <v>0</v>
      </c>
      <c r="F41" s="70">
        <f t="shared" si="6"/>
        <v>0</v>
      </c>
      <c r="G41" s="71">
        <f t="shared" si="6"/>
        <v>0</v>
      </c>
      <c r="H41" s="70">
        <f t="shared" si="6"/>
        <v>0</v>
      </c>
      <c r="I41" s="71">
        <f t="shared" si="6"/>
        <v>0</v>
      </c>
      <c r="J41" s="70">
        <f t="shared" si="6"/>
        <v>0</v>
      </c>
      <c r="K41" s="71">
        <f t="shared" si="6"/>
        <v>0</v>
      </c>
      <c r="L41" s="70">
        <f t="shared" si="6"/>
        <v>0</v>
      </c>
      <c r="M41" s="72">
        <f t="shared" si="6"/>
        <v>0</v>
      </c>
      <c r="N41" s="70">
        <f t="shared" ref="N41:O41" si="7">SUM(N27:N39)</f>
        <v>0</v>
      </c>
      <c r="O41" s="72">
        <f t="shared" si="7"/>
        <v>0</v>
      </c>
      <c r="P41" s="70">
        <f t="shared" ref="P41:Q41" si="8">SUM(P27:P39)</f>
        <v>0</v>
      </c>
      <c r="Q41" s="72">
        <f t="shared" si="8"/>
        <v>0</v>
      </c>
      <c r="R41" s="70">
        <f t="shared" ref="R41:S41" si="9">SUM(R27:R39)</f>
        <v>0</v>
      </c>
      <c r="S41" s="72">
        <f t="shared" si="9"/>
        <v>0</v>
      </c>
      <c r="T41" s="70">
        <f t="shared" ref="T41:U41" si="10">SUM(T27:T39)</f>
        <v>0</v>
      </c>
      <c r="U41" s="72">
        <f t="shared" si="10"/>
        <v>0</v>
      </c>
      <c r="V41" s="70">
        <f t="shared" ref="V41:W41" si="11">SUM(V27:V39)</f>
        <v>0</v>
      </c>
      <c r="W41" s="72">
        <f t="shared" si="11"/>
        <v>0</v>
      </c>
      <c r="Y41" s="88">
        <f>SUM(D41:W41)</f>
        <v>0</v>
      </c>
      <c r="Z41" s="88">
        <f>Y41-C41</f>
        <v>0</v>
      </c>
    </row>
    <row r="42" spans="1:31" ht="15.75" thickBot="1" x14ac:dyDescent="0.3">
      <c r="A42" s="124" t="s">
        <v>203</v>
      </c>
      <c r="B42" s="125">
        <v>0</v>
      </c>
      <c r="C42" s="68"/>
      <c r="D42" s="91">
        <f>IF($B$24=0,0,$B$42*(D$21/$B$24))</f>
        <v>0</v>
      </c>
      <c r="E42" s="90"/>
      <c r="F42" s="91">
        <f>IF($B$24=0,0,$B$42*(F$21/$B$24))</f>
        <v>0</v>
      </c>
      <c r="G42" s="90"/>
      <c r="H42" s="91">
        <f>IF($B$24=0,0,$B$42*(H$21/$B$24))</f>
        <v>0</v>
      </c>
      <c r="I42" s="90"/>
      <c r="J42" s="91">
        <f>IF($B$24=0,0,$B$42*(J$21/$B$24))</f>
        <v>0</v>
      </c>
      <c r="K42" s="90"/>
      <c r="L42" s="91">
        <f>IF($B$24=0,0,$B$42*(L$21/$B$24))</f>
        <v>0</v>
      </c>
      <c r="M42" s="90"/>
      <c r="N42" s="91">
        <f>IF($B$24=0,0,$B$42*(N$21/$B$24))</f>
        <v>0</v>
      </c>
      <c r="O42" s="90"/>
      <c r="P42" s="91">
        <f>IF($B$24=0,0,$B$42*(P$21/$B$24))</f>
        <v>0</v>
      </c>
      <c r="Q42" s="90"/>
      <c r="R42" s="91">
        <f>IF($B$24=0,0,$B$42*(R$21/$B$24))</f>
        <v>0</v>
      </c>
      <c r="S42" s="90"/>
      <c r="T42" s="91">
        <f>IF($B$24=0,0,$B$42*(T$21/$B$24))</f>
        <v>0</v>
      </c>
      <c r="U42" s="90"/>
      <c r="V42" s="91">
        <f>IF($B$24=0,0,$B$42*(V$21/$B$24))</f>
        <v>0</v>
      </c>
      <c r="W42" s="90"/>
    </row>
    <row r="43" spans="1:31" ht="5.45" customHeight="1" thickBot="1" x14ac:dyDescent="0.3"/>
    <row r="44" spans="1:31" ht="39" customHeight="1" thickBot="1" x14ac:dyDescent="0.3">
      <c r="A44" s="519" t="s">
        <v>213</v>
      </c>
      <c r="B44" s="520"/>
      <c r="C44" s="521"/>
      <c r="D44" s="98">
        <f t="shared" ref="D44:W44" si="12">D42+D41+D21</f>
        <v>0</v>
      </c>
      <c r="E44" s="97">
        <f t="shared" si="12"/>
        <v>0</v>
      </c>
      <c r="F44" s="98">
        <f t="shared" si="12"/>
        <v>0</v>
      </c>
      <c r="G44" s="97">
        <f t="shared" si="12"/>
        <v>0</v>
      </c>
      <c r="H44" s="98">
        <f t="shared" si="12"/>
        <v>0</v>
      </c>
      <c r="I44" s="97">
        <f t="shared" si="12"/>
        <v>0</v>
      </c>
      <c r="J44" s="98">
        <f t="shared" si="12"/>
        <v>0</v>
      </c>
      <c r="K44" s="97">
        <f t="shared" si="12"/>
        <v>0</v>
      </c>
      <c r="L44" s="98">
        <f t="shared" si="12"/>
        <v>0</v>
      </c>
      <c r="M44" s="97">
        <f t="shared" si="12"/>
        <v>0</v>
      </c>
      <c r="N44" s="98">
        <f t="shared" si="12"/>
        <v>0</v>
      </c>
      <c r="O44" s="97">
        <f t="shared" si="12"/>
        <v>0</v>
      </c>
      <c r="P44" s="98">
        <f t="shared" si="12"/>
        <v>0</v>
      </c>
      <c r="Q44" s="97">
        <f t="shared" si="12"/>
        <v>0</v>
      </c>
      <c r="R44" s="98">
        <f t="shared" si="12"/>
        <v>0</v>
      </c>
      <c r="S44" s="97">
        <f t="shared" si="12"/>
        <v>0</v>
      </c>
      <c r="T44" s="98">
        <f t="shared" si="12"/>
        <v>0</v>
      </c>
      <c r="U44" s="97">
        <f t="shared" si="12"/>
        <v>0</v>
      </c>
      <c r="V44" s="98">
        <f t="shared" si="12"/>
        <v>0</v>
      </c>
      <c r="W44" s="97">
        <f t="shared" si="12"/>
        <v>0</v>
      </c>
    </row>
    <row r="45" spans="1:31" ht="6" customHeight="1" thickBot="1" x14ac:dyDescent="0.3"/>
    <row r="46" spans="1:31" ht="15.75" thickBot="1" x14ac:dyDescent="0.3">
      <c r="A46" s="522" t="s">
        <v>214</v>
      </c>
      <c r="B46" s="523"/>
      <c r="C46" s="524"/>
      <c r="D46" s="540">
        <f>Usage!$G9</f>
        <v>0</v>
      </c>
      <c r="E46" s="541">
        <f>Usage!$H9</f>
        <v>0</v>
      </c>
      <c r="F46" s="542">
        <f>Usage!$G10</f>
        <v>0</v>
      </c>
      <c r="G46" s="541">
        <f>Usage!$H10</f>
        <v>0</v>
      </c>
      <c r="H46" s="540">
        <f>Usage!$G11</f>
        <v>0</v>
      </c>
      <c r="I46" s="541">
        <f>Usage!$H11</f>
        <v>0</v>
      </c>
      <c r="J46" s="542">
        <f>Usage!$G12</f>
        <v>0</v>
      </c>
      <c r="K46" s="541">
        <f>Usage!$H12</f>
        <v>0</v>
      </c>
      <c r="L46" s="540">
        <f>Usage!$G13</f>
        <v>0</v>
      </c>
      <c r="M46" s="541">
        <f>Usage!$H13</f>
        <v>0</v>
      </c>
      <c r="N46" s="542">
        <f>Usage!$G14</f>
        <v>0</v>
      </c>
      <c r="O46" s="541">
        <f>Usage!$H14</f>
        <v>0</v>
      </c>
      <c r="P46" s="540">
        <f>Usage!$G15</f>
        <v>0</v>
      </c>
      <c r="Q46" s="541">
        <f>Usage!$H15</f>
        <v>0</v>
      </c>
      <c r="R46" s="542">
        <f>Usage!$G16</f>
        <v>0</v>
      </c>
      <c r="S46" s="541">
        <f>Usage!$H16</f>
        <v>0</v>
      </c>
      <c r="T46" s="540">
        <f>Usage!$G17</f>
        <v>0</v>
      </c>
      <c r="U46" s="541">
        <f>Usage!$H17</f>
        <v>0</v>
      </c>
      <c r="V46" s="542">
        <f>Usage!$G18</f>
        <v>0</v>
      </c>
      <c r="W46" s="541">
        <f>Usage!$H18</f>
        <v>0</v>
      </c>
    </row>
    <row r="47" spans="1:31" ht="15.75" thickBot="1" x14ac:dyDescent="0.3">
      <c r="A47" s="522" t="s">
        <v>215</v>
      </c>
      <c r="B47" s="523"/>
      <c r="C47" s="524"/>
      <c r="D47" s="543">
        <f>Usage!D9</f>
        <v>0</v>
      </c>
      <c r="E47" s="544">
        <f>Usage!D9</f>
        <v>0</v>
      </c>
      <c r="F47" s="545">
        <f>Usage!D10</f>
        <v>0</v>
      </c>
      <c r="G47" s="544">
        <f>Usage!D10</f>
        <v>0</v>
      </c>
      <c r="H47" s="545">
        <f>Usage!D11</f>
        <v>0</v>
      </c>
      <c r="I47" s="544">
        <f>Usage!D11</f>
        <v>0</v>
      </c>
      <c r="J47" s="545">
        <f>Usage!D12</f>
        <v>0</v>
      </c>
      <c r="K47" s="544">
        <f>Usage!D12</f>
        <v>0</v>
      </c>
      <c r="L47" s="545">
        <f>Usage!D13</f>
        <v>0</v>
      </c>
      <c r="M47" s="544">
        <f>Usage!D13</f>
        <v>0</v>
      </c>
      <c r="N47" s="545">
        <f>Usage!D14</f>
        <v>0</v>
      </c>
      <c r="O47" s="544">
        <f>Usage!D14</f>
        <v>0</v>
      </c>
      <c r="P47" s="545">
        <f>Usage!D15</f>
        <v>0</v>
      </c>
      <c r="Q47" s="544">
        <f>Usage!D15</f>
        <v>0</v>
      </c>
      <c r="R47" s="545">
        <f>Usage!D16</f>
        <v>0</v>
      </c>
      <c r="S47" s="544">
        <f>Usage!D16</f>
        <v>0</v>
      </c>
      <c r="T47" s="545">
        <f>Usage!D17</f>
        <v>0</v>
      </c>
      <c r="U47" s="544">
        <f>Usage!D17</f>
        <v>0</v>
      </c>
      <c r="V47" s="545">
        <f>Usage!D18</f>
        <v>0</v>
      </c>
      <c r="W47" s="544">
        <f>Usage!D18</f>
        <v>0</v>
      </c>
    </row>
    <row r="48" spans="1:31" ht="6.6" customHeight="1" thickBot="1" x14ac:dyDescent="0.3"/>
    <row r="49" spans="1:23" s="131" customFormat="1" ht="16.149999999999999" customHeight="1" thickBot="1" x14ac:dyDescent="0.3">
      <c r="A49" s="515" t="s">
        <v>216</v>
      </c>
      <c r="B49" s="126" t="s">
        <v>182</v>
      </c>
      <c r="C49" s="287" t="s">
        <v>183</v>
      </c>
      <c r="D49" s="517" t="s">
        <v>217</v>
      </c>
      <c r="E49" s="518"/>
    </row>
    <row r="50" spans="1:23" s="131" customFormat="1" ht="16.149999999999999" customHeight="1" thickBot="1" x14ac:dyDescent="0.3">
      <c r="A50" s="516"/>
      <c r="B50" s="127"/>
      <c r="C50" s="128"/>
      <c r="D50" s="129">
        <f>IF(D46=0, 0, (($B$50)*(D21/$B$24))/D46)</f>
        <v>0</v>
      </c>
      <c r="E50" s="130">
        <f>IF(E46=0,0,(($C$50*(E21/$C$24))/E46))</f>
        <v>0</v>
      </c>
      <c r="F50" s="129">
        <f>IF(F46=0, 0, (($B$50)*(F21/$B$24))/F46)</f>
        <v>0</v>
      </c>
      <c r="G50" s="130">
        <f>IF(G46=0,0,(($C$50*(G21/$C$24))/G46))</f>
        <v>0</v>
      </c>
      <c r="H50" s="129">
        <f>IF(H46=0, 0, (($B$50)*(H21/$B$24))/H46)</f>
        <v>0</v>
      </c>
      <c r="I50" s="130">
        <f>IF(I46=0,0,(($C$50*(I21/$C$24))/I46))</f>
        <v>0</v>
      </c>
      <c r="J50" s="129">
        <f>IF(J46=0, 0, (($B$50)*(J21/$B$24))/J46)</f>
        <v>0</v>
      </c>
      <c r="K50" s="130">
        <f>IF(K46=0,0,(($C$50*(K21/$C$24))/K46))</f>
        <v>0</v>
      </c>
      <c r="L50" s="129">
        <f>IF(L46=0, 0, (($B$50)*(L21/$B$24))/L46)</f>
        <v>0</v>
      </c>
      <c r="M50" s="130">
        <f>IF(M46=0,0,(($C$50*(M21/$C$24))/M46))</f>
        <v>0</v>
      </c>
      <c r="N50" s="129">
        <f>IF(N46=0, 0, (($B$50)*(N21/$B$24))/N46)</f>
        <v>0</v>
      </c>
      <c r="O50" s="130">
        <f>IF(O46=0,0,(($C$50*(O21/$C$24))/O46))</f>
        <v>0</v>
      </c>
      <c r="P50" s="129">
        <f>IF(P46=0, 0, (($B$50)*(P21/$B$24))/P46)</f>
        <v>0</v>
      </c>
      <c r="Q50" s="130">
        <f>IF(Q46=0,0,(($C$50*(Q21/$C$24))/Q46))</f>
        <v>0</v>
      </c>
      <c r="R50" s="129">
        <f>IF(R46=0, 0, (($B$50)*(R21/$B$24))/R46)</f>
        <v>0</v>
      </c>
      <c r="S50" s="130">
        <f>IF(S46=0,0,(($C$50*(S21/$C$24))/S46))</f>
        <v>0</v>
      </c>
      <c r="T50" s="129">
        <f>IF(T46=0, 0, (($B$50)*(T21/$B$24))/T46)</f>
        <v>0</v>
      </c>
      <c r="U50" s="130">
        <f>IF(U46=0,0,(($C$50*(U21/$C$24))/U46))</f>
        <v>0</v>
      </c>
      <c r="V50" s="129">
        <f>IF(V46=0, 0, (($B$50)*(V21/$B$24))/V46)</f>
        <v>0</v>
      </c>
      <c r="W50" s="130">
        <f>IF(W46=0,0,(($C$50*(W21/$C$24))/W46))</f>
        <v>0</v>
      </c>
    </row>
    <row r="51" spans="1:23" ht="7.9" customHeight="1" thickBot="1" x14ac:dyDescent="0.3"/>
    <row r="52" spans="1:23" ht="15.75" thickBot="1" x14ac:dyDescent="0.3">
      <c r="A52" s="527" t="s">
        <v>218</v>
      </c>
      <c r="B52" s="528"/>
      <c r="C52" s="528"/>
      <c r="D52" s="120">
        <f t="shared" ref="D52:W52" si="13">(IF(D46&lt;&gt;0,(D44/D46)-D50,0))</f>
        <v>0</v>
      </c>
      <c r="E52" s="121">
        <f t="shared" si="13"/>
        <v>0</v>
      </c>
      <c r="F52" s="122">
        <f t="shared" si="13"/>
        <v>0</v>
      </c>
      <c r="G52" s="121">
        <f t="shared" si="13"/>
        <v>0</v>
      </c>
      <c r="H52" s="122">
        <f t="shared" si="13"/>
        <v>0</v>
      </c>
      <c r="I52" s="121">
        <f t="shared" si="13"/>
        <v>0</v>
      </c>
      <c r="J52" s="122">
        <f t="shared" si="13"/>
        <v>0</v>
      </c>
      <c r="K52" s="121">
        <f t="shared" si="13"/>
        <v>0</v>
      </c>
      <c r="L52" s="122">
        <f t="shared" si="13"/>
        <v>0</v>
      </c>
      <c r="M52" s="123">
        <f t="shared" si="13"/>
        <v>0</v>
      </c>
      <c r="N52" s="122">
        <f t="shared" si="13"/>
        <v>0</v>
      </c>
      <c r="O52" s="123">
        <f t="shared" si="13"/>
        <v>0</v>
      </c>
      <c r="P52" s="122">
        <f t="shared" si="13"/>
        <v>0</v>
      </c>
      <c r="Q52" s="123">
        <f t="shared" si="13"/>
        <v>0</v>
      </c>
      <c r="R52" s="122">
        <f t="shared" si="13"/>
        <v>0</v>
      </c>
      <c r="S52" s="123">
        <f t="shared" si="13"/>
        <v>0</v>
      </c>
      <c r="T52" s="122">
        <f t="shared" si="13"/>
        <v>0</v>
      </c>
      <c r="U52" s="123">
        <f t="shared" si="13"/>
        <v>0</v>
      </c>
      <c r="V52" s="122">
        <f t="shared" si="13"/>
        <v>0</v>
      </c>
      <c r="W52" s="123">
        <f t="shared" si="13"/>
        <v>0</v>
      </c>
    </row>
    <row r="53" spans="1:23" ht="6.6" customHeight="1" thickBot="1" x14ac:dyDescent="0.3">
      <c r="A53" s="101"/>
      <c r="B53" s="101"/>
      <c r="C53" s="101"/>
    </row>
    <row r="54" spans="1:23" ht="15.75" thickBot="1" x14ac:dyDescent="0.3">
      <c r="A54" s="527" t="s">
        <v>219</v>
      </c>
      <c r="B54" s="528"/>
      <c r="C54" s="528"/>
      <c r="D54" s="120">
        <f t="shared" ref="D54:W54" si="14">(IF(D46&lt;&gt;0,(D44/D46),0))</f>
        <v>0</v>
      </c>
      <c r="E54" s="121">
        <f t="shared" si="14"/>
        <v>0</v>
      </c>
      <c r="F54" s="122">
        <f t="shared" si="14"/>
        <v>0</v>
      </c>
      <c r="G54" s="121">
        <f t="shared" si="14"/>
        <v>0</v>
      </c>
      <c r="H54" s="122">
        <f t="shared" si="14"/>
        <v>0</v>
      </c>
      <c r="I54" s="121">
        <f t="shared" si="14"/>
        <v>0</v>
      </c>
      <c r="J54" s="122">
        <f t="shared" si="14"/>
        <v>0</v>
      </c>
      <c r="K54" s="121">
        <f t="shared" si="14"/>
        <v>0</v>
      </c>
      <c r="L54" s="122">
        <f t="shared" si="14"/>
        <v>0</v>
      </c>
      <c r="M54" s="123">
        <f t="shared" si="14"/>
        <v>0</v>
      </c>
      <c r="N54" s="122">
        <f t="shared" si="14"/>
        <v>0</v>
      </c>
      <c r="O54" s="123">
        <f t="shared" si="14"/>
        <v>0</v>
      </c>
      <c r="P54" s="122">
        <f t="shared" si="14"/>
        <v>0</v>
      </c>
      <c r="Q54" s="123">
        <f t="shared" si="14"/>
        <v>0</v>
      </c>
      <c r="R54" s="122">
        <f t="shared" si="14"/>
        <v>0</v>
      </c>
      <c r="S54" s="123">
        <f t="shared" si="14"/>
        <v>0</v>
      </c>
      <c r="T54" s="122">
        <f t="shared" si="14"/>
        <v>0</v>
      </c>
      <c r="U54" s="123">
        <f t="shared" si="14"/>
        <v>0</v>
      </c>
      <c r="V54" s="122">
        <f t="shared" si="14"/>
        <v>0</v>
      </c>
      <c r="W54" s="123">
        <f t="shared" si="14"/>
        <v>0</v>
      </c>
    </row>
    <row r="55" spans="1:23" ht="7.9" customHeight="1" x14ac:dyDescent="0.25"/>
    <row r="56" spans="1:23" s="131" customFormat="1" x14ac:dyDescent="0.25">
      <c r="A56" s="529" t="s">
        <v>220</v>
      </c>
      <c r="B56" s="530"/>
      <c r="C56" s="531"/>
      <c r="D56" s="129"/>
      <c r="E56" s="130"/>
      <c r="F56" s="129"/>
      <c r="G56" s="130"/>
      <c r="H56" s="129"/>
      <c r="I56" s="130"/>
      <c r="J56" s="129"/>
      <c r="K56" s="130"/>
      <c r="L56" s="129"/>
      <c r="M56" s="130"/>
      <c r="N56" s="129"/>
      <c r="O56" s="130"/>
      <c r="P56" s="129"/>
      <c r="Q56" s="130"/>
      <c r="R56" s="129"/>
      <c r="S56" s="130"/>
      <c r="T56" s="129"/>
      <c r="U56" s="130"/>
      <c r="V56" s="129"/>
      <c r="W56" s="130"/>
    </row>
    <row r="57" spans="1:23" ht="7.9" customHeight="1" x14ac:dyDescent="0.25"/>
    <row r="58" spans="1:23" x14ac:dyDescent="0.25">
      <c r="A58" s="527" t="s">
        <v>221</v>
      </c>
      <c r="B58" s="528"/>
      <c r="C58" s="532"/>
      <c r="D58" s="99">
        <f>(D54+D56)*'General Information'!$B$9</f>
        <v>0</v>
      </c>
      <c r="E58" s="92">
        <f>(E54+E56)*'General Information'!$B$9</f>
        <v>0</v>
      </c>
      <c r="F58" s="99">
        <f>(F54+F56)*'General Information'!$B$9</f>
        <v>0</v>
      </c>
      <c r="G58" s="92">
        <f>(G54+G56)*'General Information'!$B$9</f>
        <v>0</v>
      </c>
      <c r="H58" s="99">
        <f>(H54+H56)*'General Information'!$B$9</f>
        <v>0</v>
      </c>
      <c r="I58" s="92">
        <f>(I54+I56)*'General Information'!$B$9</f>
        <v>0</v>
      </c>
      <c r="J58" s="99">
        <f>(J54+J56)*'General Information'!$B$9</f>
        <v>0</v>
      </c>
      <c r="K58" s="92">
        <f>(K54+K56)*'General Information'!$B$9</f>
        <v>0</v>
      </c>
      <c r="L58" s="99">
        <f>(L54+L56)*'General Information'!$B$9</f>
        <v>0</v>
      </c>
      <c r="M58" s="92">
        <f>(M54+M56)*'General Information'!$B$9</f>
        <v>0</v>
      </c>
      <c r="N58" s="99">
        <f>(N54+N56)*'General Information'!$B$9</f>
        <v>0</v>
      </c>
      <c r="O58" s="92">
        <f>(O54+O56)*'General Information'!$B$9</f>
        <v>0</v>
      </c>
      <c r="P58" s="99">
        <f>(P54+P56)*'General Information'!$B$9</f>
        <v>0</v>
      </c>
      <c r="Q58" s="92">
        <f>(Q54+Q56)*'General Information'!$B$9</f>
        <v>0</v>
      </c>
      <c r="R58" s="99">
        <f>(R54+R56)*'General Information'!$B$9</f>
        <v>0</v>
      </c>
      <c r="S58" s="92">
        <f>(S54+S56)*'General Information'!$B$9</f>
        <v>0</v>
      </c>
      <c r="T58" s="99">
        <f>(T54+T56)*'General Information'!$B$9</f>
        <v>0</v>
      </c>
      <c r="U58" s="92">
        <f>(U54+U56)*'General Information'!$B$9</f>
        <v>0</v>
      </c>
      <c r="V58" s="99">
        <f>(V54+V56)*'General Information'!$B$9</f>
        <v>0</v>
      </c>
      <c r="W58" s="92">
        <f>(W54+W56)*'General Information'!$B$9</f>
        <v>0</v>
      </c>
    </row>
    <row r="59" spans="1:23" ht="7.9" customHeight="1" thickBot="1" x14ac:dyDescent="0.3"/>
    <row r="60" spans="1:23" ht="15.75" thickBot="1" x14ac:dyDescent="0.3">
      <c r="A60" s="527" t="s">
        <v>222</v>
      </c>
      <c r="B60" s="528"/>
      <c r="C60" s="528"/>
      <c r="D60" s="120">
        <f t="shared" ref="D60:W60" si="15">D54+D56+D58</f>
        <v>0</v>
      </c>
      <c r="E60" s="121">
        <f t="shared" si="15"/>
        <v>0</v>
      </c>
      <c r="F60" s="122">
        <f t="shared" si="15"/>
        <v>0</v>
      </c>
      <c r="G60" s="121">
        <f t="shared" si="15"/>
        <v>0</v>
      </c>
      <c r="H60" s="122">
        <f t="shared" si="15"/>
        <v>0</v>
      </c>
      <c r="I60" s="121">
        <f t="shared" si="15"/>
        <v>0</v>
      </c>
      <c r="J60" s="122">
        <f t="shared" si="15"/>
        <v>0</v>
      </c>
      <c r="K60" s="121">
        <f t="shared" si="15"/>
        <v>0</v>
      </c>
      <c r="L60" s="122">
        <f t="shared" si="15"/>
        <v>0</v>
      </c>
      <c r="M60" s="123">
        <f t="shared" si="15"/>
        <v>0</v>
      </c>
      <c r="N60" s="122">
        <f t="shared" si="15"/>
        <v>0</v>
      </c>
      <c r="O60" s="123">
        <f t="shared" si="15"/>
        <v>0</v>
      </c>
      <c r="P60" s="122">
        <f t="shared" si="15"/>
        <v>0</v>
      </c>
      <c r="Q60" s="123">
        <f t="shared" si="15"/>
        <v>0</v>
      </c>
      <c r="R60" s="122">
        <f t="shared" si="15"/>
        <v>0</v>
      </c>
      <c r="S60" s="123">
        <f t="shared" si="15"/>
        <v>0</v>
      </c>
      <c r="T60" s="122">
        <f t="shared" si="15"/>
        <v>0</v>
      </c>
      <c r="U60" s="123">
        <f t="shared" si="15"/>
        <v>0</v>
      </c>
      <c r="V60" s="122">
        <f t="shared" si="15"/>
        <v>0</v>
      </c>
      <c r="W60" s="123">
        <f t="shared" si="15"/>
        <v>0</v>
      </c>
    </row>
  </sheetData>
  <sheetProtection algorithmName="SHA-512" hashValue="qP95AeuS/8ekpQCdS46EAx71Hn47cle67tVWYOgYlnTfeXTGC7yTQ9oZQJANuQaejJ/cvV5NqmDpZrMyda4IXg==" saltValue="/f+to70dgTOoWRKymDiMWw==" spinCount="100000" sheet="1" objects="1" scenarios="1" formatCells="0" formatColumns="0" formatRows="0" insertColumns="0" insertRows="0"/>
  <mergeCells count="43">
    <mergeCell ref="A54:C54"/>
    <mergeCell ref="A56:C56"/>
    <mergeCell ref="A58:C58"/>
    <mergeCell ref="A60:C60"/>
    <mergeCell ref="A33:B33"/>
    <mergeCell ref="A35:B35"/>
    <mergeCell ref="A37:B37"/>
    <mergeCell ref="A39:B39"/>
    <mergeCell ref="A41:B41"/>
    <mergeCell ref="A52:C52"/>
    <mergeCell ref="A23:A24"/>
    <mergeCell ref="F23:G24"/>
    <mergeCell ref="A49:A50"/>
    <mergeCell ref="D49:E49"/>
    <mergeCell ref="A44:C44"/>
    <mergeCell ref="A46:C46"/>
    <mergeCell ref="A47:C47"/>
    <mergeCell ref="A27:B27"/>
    <mergeCell ref="A29:B29"/>
    <mergeCell ref="A31:B31"/>
    <mergeCell ref="D6:E6"/>
    <mergeCell ref="F6:G6"/>
    <mergeCell ref="H6:I6"/>
    <mergeCell ref="J6:K6"/>
    <mergeCell ref="L6:M6"/>
    <mergeCell ref="A1:M1"/>
    <mergeCell ref="A2:M2"/>
    <mergeCell ref="A3:M3"/>
    <mergeCell ref="D4:E4"/>
    <mergeCell ref="F4:G4"/>
    <mergeCell ref="H4:I4"/>
    <mergeCell ref="J4:K4"/>
    <mergeCell ref="L4:M4"/>
    <mergeCell ref="T4:U4"/>
    <mergeCell ref="T6:U6"/>
    <mergeCell ref="V4:W4"/>
    <mergeCell ref="V6:W6"/>
    <mergeCell ref="N4:O4"/>
    <mergeCell ref="N6:O6"/>
    <mergeCell ref="P4:Q4"/>
    <mergeCell ref="P6:Q6"/>
    <mergeCell ref="R4:S4"/>
    <mergeCell ref="R6:S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
  <sheetViews>
    <sheetView workbookViewId="0">
      <selection activeCell="K40" sqref="K40"/>
    </sheetView>
  </sheetViews>
  <sheetFormatPr defaultRowHeight="15" x14ac:dyDescent="0.25"/>
  <cols>
    <col min="1" max="1" width="27" customWidth="1"/>
    <col min="2" max="2" width="14.42578125" customWidth="1"/>
    <col min="3" max="3" width="10.7109375" customWidth="1"/>
    <col min="4" max="4" width="14.28515625" customWidth="1"/>
  </cols>
  <sheetData>
    <row r="1" spans="1:4" ht="15.75" x14ac:dyDescent="0.25">
      <c r="A1" s="2" t="s">
        <v>176</v>
      </c>
    </row>
    <row r="2" spans="1:4" x14ac:dyDescent="0.25">
      <c r="A2" s="23" t="s">
        <v>177</v>
      </c>
    </row>
    <row r="3" spans="1:4" ht="15.75" thickBot="1" x14ac:dyDescent="0.3"/>
    <row r="4" spans="1:4" ht="15.75" thickBot="1" x14ac:dyDescent="0.3">
      <c r="A4" s="46" t="s">
        <v>178</v>
      </c>
      <c r="B4" s="46" t="s">
        <v>34</v>
      </c>
      <c r="C4" s="46" t="s">
        <v>105</v>
      </c>
      <c r="D4" s="46"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and Guidance</vt:lpstr>
      <vt:lpstr>General Information</vt:lpstr>
      <vt:lpstr>Center - Space</vt:lpstr>
      <vt:lpstr>Usage</vt:lpstr>
      <vt:lpstr>Salaries</vt:lpstr>
      <vt:lpstr>Depreciation</vt:lpstr>
      <vt:lpstr>Other Costs</vt:lpstr>
      <vt:lpstr>Biennium Summary</vt:lpstr>
      <vt:lpstr>Add'l Costs</vt:lpstr>
      <vt:lpstr>Variance Analysis Report</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2017-09-29T16:05:47Z</dcterms:modified>
</cp:coreProperties>
</file>