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groups\fin-mgmt\GCA\GCA_SDA\Data Analysis\GCA Metrics\1-Jan2018\"/>
    </mc:Choice>
  </mc:AlternateContent>
  <bookViews>
    <workbookView xWindow="120" yWindow="90" windowWidth="23895" windowHeight="14535"/>
  </bookViews>
  <sheets>
    <sheet name="Feb 2018 Backlog by Org Code" sheetId="2" r:id="rId1"/>
    <sheet name="BB_CLOSING_BACKLOG_DETAILS" sheetId="1" r:id="rId2"/>
  </sheets>
  <definedNames>
    <definedName name="_xlnm._FilterDatabase" localSheetId="1" hidden="1">BB_CLOSING_BACKLOG_DETAILS!$A$1:$O$470</definedName>
    <definedName name="BB_CLOSING_BACKLOG_DETAILS">BB_CLOSING_BACKLOG_DETAILS!$A$1:$O$470</definedName>
  </definedNames>
  <calcPr calcId="162913"/>
  <pivotCaches>
    <pivotCache cacheId="3" r:id="rId3"/>
  </pivotCaches>
</workbook>
</file>

<file path=xl/calcChain.xml><?xml version="1.0" encoding="utf-8"?>
<calcChain xmlns="http://schemas.openxmlformats.org/spreadsheetml/2006/main">
  <c r="L471" i="1" l="1"/>
  <c r="M471" i="1"/>
  <c r="K471" i="1"/>
  <c r="N471" i="1"/>
  <c r="J471" i="1"/>
</calcChain>
</file>

<file path=xl/sharedStrings.xml><?xml version="1.0" encoding="utf-8"?>
<sst xmlns="http://schemas.openxmlformats.org/spreadsheetml/2006/main" count="2613" uniqueCount="900">
  <si>
    <t>Org Code</t>
  </si>
  <si>
    <t>Budget Number</t>
  </si>
  <si>
    <t>Parent Flag</t>
  </si>
  <si>
    <t>Budget Name</t>
  </si>
  <si>
    <t>BUDGET END DATE</t>
  </si>
  <si>
    <t>Principal Investigator</t>
  </si>
  <si>
    <t>Open Encumbrance</t>
  </si>
  <si>
    <t>Cost Share</t>
  </si>
  <si>
    <t>Balance</t>
  </si>
  <si>
    <t>Open Invoice</t>
  </si>
  <si>
    <t>BUDGET_STATUS</t>
  </si>
  <si>
    <t>206-VP MINORITY AFFAIRS</t>
  </si>
  <si>
    <t>ASSOC VP COLL ACCESS</t>
  </si>
  <si>
    <t>P</t>
  </si>
  <si>
    <t>UBMS 1</t>
  </si>
  <si>
    <t>WOLCZYK, DAVID</t>
  </si>
  <si>
    <t>3</t>
  </si>
  <si>
    <t>GEAR UP EDI</t>
  </si>
  <si>
    <t>LOERA, PATRICIA E.</t>
  </si>
  <si>
    <t>S</t>
  </si>
  <si>
    <t>GEAR UP EDI PD</t>
  </si>
  <si>
    <t>UBMS STUDENT PARTICIP</t>
  </si>
  <si>
    <t>216-VICE PROVOST-RESEARCH</t>
  </si>
  <si>
    <t>APPLIED PHYSICS LAB</t>
  </si>
  <si>
    <t>GLOBAL MARITIME FORUM</t>
  </si>
  <si>
    <t>SAVELLI, SONIA</t>
  </si>
  <si>
    <t>GLIDER ARCTIC MAMMAL</t>
  </si>
  <si>
    <t>STAFFORD, KATHLEEN M.</t>
  </si>
  <si>
    <t>SERDP ARL-TIER</t>
  </si>
  <si>
    <t>ESPANA, AUBREY L</t>
  </si>
  <si>
    <t>PS SYNTHESIS - APL</t>
  </si>
  <si>
    <t>NEWTON, JAN A.</t>
  </si>
  <si>
    <t>MTU CHARTER RV ALMAR</t>
  </si>
  <si>
    <t>BOGET, ERIC S.</t>
  </si>
  <si>
    <t>GLOBAL MARITIME PROG I</t>
  </si>
  <si>
    <t>MARGINAL ICE ZONE</t>
  </si>
  <si>
    <t>LEE, CRAIG M</t>
  </si>
  <si>
    <t>PS ENCYCLOPEDIA VIZ</t>
  </si>
  <si>
    <t>MAYORGA, EMILIO</t>
  </si>
  <si>
    <t>DIMS</t>
  </si>
  <si>
    <t>DITTRICH, DAVID</t>
  </si>
  <si>
    <t>NORTH POINT DEFENSE</t>
  </si>
  <si>
    <t>STEELE, MICHAEL</t>
  </si>
  <si>
    <t>FISH MEASURING SYSTEM</t>
  </si>
  <si>
    <t>BRODSKY, PETER M.</t>
  </si>
  <si>
    <t>MIZ - CHARTER</t>
  </si>
  <si>
    <t>JOIREMAN, LAURENCE S.</t>
  </si>
  <si>
    <t>DOPPLER SCATT VALIDATN</t>
  </si>
  <si>
    <t>FARQUHARSON, GORDON</t>
  </si>
  <si>
    <t>ESPC TASK 0038</t>
  </si>
  <si>
    <t>JONES, DAVID W</t>
  </si>
  <si>
    <t>252-BUILT ENVIRONMENTS</t>
  </si>
  <si>
    <t>URBAN DESIGN&amp; PLANNING</t>
  </si>
  <si>
    <t>LIVABLE CITY YEAR</t>
  </si>
  <si>
    <t>BORN, BRANDEN M</t>
  </si>
  <si>
    <t>254-COLL ARTS &amp; SCIENCES</t>
  </si>
  <si>
    <t>INT STUDIES</t>
  </si>
  <si>
    <t>USAWC FELLOWSHIP 16-17</t>
  </si>
  <si>
    <t>KASABA, RESAT</t>
  </si>
  <si>
    <t>SOCIOLOGY</t>
  </si>
  <si>
    <t>CROWDER THOMAS SEATTLE</t>
  </si>
  <si>
    <t>CROWDER, KYLE</t>
  </si>
  <si>
    <t>ASTRONOMY</t>
  </si>
  <si>
    <t>SPITZER TRANSIT TIMING</t>
  </si>
  <si>
    <t>AGOL, ERIC</t>
  </si>
  <si>
    <t>CTR STDY OF DEMO &amp; ECO</t>
  </si>
  <si>
    <t>FGM</t>
  </si>
  <si>
    <t>DUNCAN, BETTINA SHELL</t>
  </si>
  <si>
    <t>CHEMISTRY</t>
  </si>
  <si>
    <t>AHA HCN STOLL YR3</t>
  </si>
  <si>
    <t>STOLL, STEFAN</t>
  </si>
  <si>
    <t>ARTS &amp; SCI ILABS</t>
  </si>
  <si>
    <t>NC ECDTL</t>
  </si>
  <si>
    <t>LYTLE, SARAH ROSEBERRY</t>
  </si>
  <si>
    <t>MALARIA SUB</t>
  </si>
  <si>
    <t>RATHOD, PRADIPSINH K.</t>
  </si>
  <si>
    <t>ROOTS OF EMPATHY</t>
  </si>
  <si>
    <t>MELTZOFF, ANDREW N</t>
  </si>
  <si>
    <t>LI-ARGONNEDOE</t>
  </si>
  <si>
    <t>LI, XIAOSONG</t>
  </si>
  <si>
    <t>SINGLE-CELL EXOCYTOSIS</t>
  </si>
  <si>
    <t>ZHANG, BO</t>
  </si>
  <si>
    <t>JEAN MONNET PROJECT UW</t>
  </si>
  <si>
    <t>CAPORASO, JAMES A</t>
  </si>
  <si>
    <t>MATHEMATICS</t>
  </si>
  <si>
    <t>F2015-7523-LIEBLICH</t>
  </si>
  <si>
    <t>LIEBLICH, MAX</t>
  </si>
  <si>
    <t>PHYSICS</t>
  </si>
  <si>
    <t>MORALES MSIP</t>
  </si>
  <si>
    <t>MORALES, MIGUEL</t>
  </si>
  <si>
    <t>2D HETEROSTRUCTURES</t>
  </si>
  <si>
    <t>XU, XIAODONG</t>
  </si>
  <si>
    <t>1</t>
  </si>
  <si>
    <t>OECD-PARTICIPANT SUPP</t>
  </si>
  <si>
    <t>KUHL, PATRICIA K.</t>
  </si>
  <si>
    <t>AHA HCN STOLL YR 2</t>
  </si>
  <si>
    <t>MASI - NRSA</t>
  </si>
  <si>
    <t>GELB, MICHAEL H.</t>
  </si>
  <si>
    <t>2D SUB</t>
  </si>
  <si>
    <t>BTC AGREEMENT</t>
  </si>
  <si>
    <t>ZTT CO1</t>
  </si>
  <si>
    <t>COMP LIT</t>
  </si>
  <si>
    <t>MELLON NEW DIRECTIONS</t>
  </si>
  <si>
    <t>TWEEDIE, JAMES</t>
  </si>
  <si>
    <t>SOLID STATE NMR EXPER</t>
  </si>
  <si>
    <t>DROBNY, GARY P</t>
  </si>
  <si>
    <t>CTR FOR STAT &amp; SOC SCI</t>
  </si>
  <si>
    <t>EROSHEVA NIH CONTRACT</t>
  </si>
  <si>
    <t>EROSHEVA, ELENA A.</t>
  </si>
  <si>
    <t>AHA HCN STOLL YR 1</t>
  </si>
  <si>
    <t>OECD - SHANGHAI</t>
  </si>
  <si>
    <t>MALARIA EVOLUTION U19</t>
  </si>
  <si>
    <t>258-COLLEGE OF EDUCATION</t>
  </si>
  <si>
    <t>DEPT OF EDUCATION</t>
  </si>
  <si>
    <t>xxxADVxxxLEARNING LABS</t>
  </si>
  <si>
    <t>KAZEMI, ELHAM</t>
  </si>
  <si>
    <t>LEARNING LABS</t>
  </si>
  <si>
    <t>EXPERIMENTAL EDUC UNIT</t>
  </si>
  <si>
    <t>UW QRIS ON CAMPUS</t>
  </si>
  <si>
    <t>SCHWARTZ, ILENE SHARON</t>
  </si>
  <si>
    <t>UW QRIS</t>
  </si>
  <si>
    <t>JOSEPH, GAIL</t>
  </si>
  <si>
    <t>UW ALT. ROUTE LID</t>
  </si>
  <si>
    <t>POWELL, SELMA</t>
  </si>
  <si>
    <t>NOYCE SCHLR PARTICIPNT</t>
  </si>
  <si>
    <t>WINDSCHITL, MARK A</t>
  </si>
  <si>
    <t>NOYCE SCHOLARS</t>
  </si>
  <si>
    <t>260-COLLEGE OF ENGINEERING</t>
  </si>
  <si>
    <t>CIVIL &amp; ENVIR ENGINEER</t>
  </si>
  <si>
    <t>BIODIVERSITY</t>
  </si>
  <si>
    <t>STAHL, DAVID A</t>
  </si>
  <si>
    <t>CONTINENTAL SCALES</t>
  </si>
  <si>
    <t>NIJSSEN, BART</t>
  </si>
  <si>
    <t>ELECTRICAL ENGINEERING</t>
  </si>
  <si>
    <t>BILMES CLOUD-BASED SUB</t>
  </si>
  <si>
    <t>BILMES, JEFFREY A.</t>
  </si>
  <si>
    <t>HUMAN CTR DESIGN ENGR</t>
  </si>
  <si>
    <t>PREPAREDNESS MSG (PH2)</t>
  </si>
  <si>
    <t>HASELKORN, MARK P</t>
  </si>
  <si>
    <t>EARTHQUAKE SAFEY</t>
  </si>
  <si>
    <t>BERMAN, JEFFREY WILLIAM</t>
  </si>
  <si>
    <t>MECHANICAL ENGINEERING</t>
  </si>
  <si>
    <t>NU SUB CONTACT SAMPLIN</t>
  </si>
  <si>
    <t>NOVOSSELOV, IGOR</t>
  </si>
  <si>
    <t>MAJUMD ARO PRACQSYS</t>
  </si>
  <si>
    <t>MAJUMDAR, ARKA</t>
  </si>
  <si>
    <t>AERO AND ASTRO</t>
  </si>
  <si>
    <t>LN2 POWER GEN</t>
  </si>
  <si>
    <t>KNOWLEN, CARL</t>
  </si>
  <si>
    <t>SILICON NANOWIRE</t>
  </si>
  <si>
    <t>ANANTRAM, MANJERI</t>
  </si>
  <si>
    <t>MICROBIAL STRESS RESPN</t>
  </si>
  <si>
    <t>COMPUTER SCIENCE &amp; ENG</t>
  </si>
  <si>
    <t>ASPIREIT</t>
  </si>
  <si>
    <t>Lazowska, Edward D</t>
  </si>
  <si>
    <t>MAJUMD ARO PARTIC SUPP</t>
  </si>
  <si>
    <t>PLASMA DIAGNOSTICS</t>
  </si>
  <si>
    <t>YOU, SETTHIVOINE</t>
  </si>
  <si>
    <t>FIZIKL-UAV/UGV</t>
  </si>
  <si>
    <t>HILL, KRISTI MORGANSEN</t>
  </si>
  <si>
    <t>TRANSGENIC HOUSEPLANTS</t>
  </si>
  <si>
    <t>STRAND, STUART E</t>
  </si>
  <si>
    <t>ROV VIDEO ANALYSIS</t>
  </si>
  <si>
    <t>ALISEDA, ALBERTO</t>
  </si>
  <si>
    <t>SDOT TASK ORDER 1</t>
  </si>
  <si>
    <t>WANG, YINHAI</t>
  </si>
  <si>
    <t>PREPAREDNESS MESSAGING</t>
  </si>
  <si>
    <t>LN2 POWER GEN FAB</t>
  </si>
  <si>
    <t>NHERI SIM</t>
  </si>
  <si>
    <t>LOWES, LAURA N</t>
  </si>
  <si>
    <t>TRANSGENIC GRASS</t>
  </si>
  <si>
    <t>MOA: VOLCANO RISK</t>
  </si>
  <si>
    <t>MILES, SCOTT B</t>
  </si>
  <si>
    <t>GMF HASELKORN</t>
  </si>
  <si>
    <t>FORD C3 2016</t>
  </si>
  <si>
    <t>CASPI, ANAT</t>
  </si>
  <si>
    <t>BIOENGINEERING</t>
  </si>
  <si>
    <t>PUN SCIRP DOD SUB BUDG</t>
  </si>
  <si>
    <t>PUN, SUZIE H</t>
  </si>
  <si>
    <t>MATL SCI &amp; ENGINEERING</t>
  </si>
  <si>
    <t>FILM MEMBRANE</t>
  </si>
  <si>
    <t>CAO, GUOZHONG</t>
  </si>
  <si>
    <t>MICROBIAL DISC FUNDS</t>
  </si>
  <si>
    <t>DNR ROADS MOD</t>
  </si>
  <si>
    <t>ISTANBULLUOGLU, ERKAN</t>
  </si>
  <si>
    <t>263-COLLEGE OF ENVIRONMENT</t>
  </si>
  <si>
    <t>OCEANOGRAPHY</t>
  </si>
  <si>
    <t>BIODIVERSITY-DEVOL</t>
  </si>
  <si>
    <t>DEVOL, ALLAN</t>
  </si>
  <si>
    <t>ENVRMNTL &amp; FOREST SCI</t>
  </si>
  <si>
    <t>CONSERVATION INTERNS</t>
  </si>
  <si>
    <t>EWING, KERN</t>
  </si>
  <si>
    <t>BIODIVERSITY-INGALLS</t>
  </si>
  <si>
    <t>INGALLS, ANITRA E.</t>
  </si>
  <si>
    <t>AQUATIC&amp;FISHERY SCIENC</t>
  </si>
  <si>
    <t>LCEP AEP/EMP 2</t>
  </si>
  <si>
    <t>CORDELL, JEFFERY</t>
  </si>
  <si>
    <t>FRIDAY HARBOR LABS</t>
  </si>
  <si>
    <t>STEP-2016-SUMMERS</t>
  </si>
  <si>
    <t>SUMMERS, ADAM P.</t>
  </si>
  <si>
    <t>COLL ENVIRONMT - DEAN</t>
  </si>
  <si>
    <t>NPLCC DIRECTOR IPA</t>
  </si>
  <si>
    <t>GRAUMLICH, LISA J</t>
  </si>
  <si>
    <t>MARINE PROGRAMS OFFICE</t>
  </si>
  <si>
    <t>SPILL PREVENTION</t>
  </si>
  <si>
    <t>DALTON, PENELOPE</t>
  </si>
  <si>
    <t>DEAN GRANT &amp; CONTRACT</t>
  </si>
  <si>
    <t>DDCF FELLOWS</t>
  </si>
  <si>
    <t>LAWLER, JOSHUA J</t>
  </si>
  <si>
    <t>ATM SCI</t>
  </si>
  <si>
    <t>AMS FELLOWSHIPS</t>
  </si>
  <si>
    <t>CHAIR</t>
  </si>
  <si>
    <t>SDOT SNOWWATCH 16-17</t>
  </si>
  <si>
    <t>MASS, CLIFFORD F</t>
  </si>
  <si>
    <t>TNC HERSHMAN DAWSON</t>
  </si>
  <si>
    <t>DDCSP UF SUBCONTRACT</t>
  </si>
  <si>
    <t>BANG, MEGAN</t>
  </si>
  <si>
    <t>JISAO MAIN</t>
  </si>
  <si>
    <t>OSU DEBRIS TRACKING</t>
  </si>
  <si>
    <t>WEI, YONG</t>
  </si>
  <si>
    <t>LLTK MARINE SURVIVAL</t>
  </si>
  <si>
    <t>CONVERSE, SARAH J</t>
  </si>
  <si>
    <t>PACHERRING WKSHP SUB</t>
  </si>
  <si>
    <t>PUNT, ANDRE</t>
  </si>
  <si>
    <t>DART/CBR</t>
  </si>
  <si>
    <t>ANDERSON, JAMES J</t>
  </si>
  <si>
    <t>NUSH STRONTIUM ISOTOPE</t>
  </si>
  <si>
    <t>SCHINDLER, DANIEL E.</t>
  </si>
  <si>
    <t>DNR ROAD MONITORING</t>
  </si>
  <si>
    <t>HYDRO/CBR</t>
  </si>
  <si>
    <t>EARTHLAB</t>
  </si>
  <si>
    <t>DOI NW CLIMATE CENTER</t>
  </si>
  <si>
    <t>SALATHE, ERIC P.</t>
  </si>
  <si>
    <t>OMF STRATEGIC PLAN</t>
  </si>
  <si>
    <t>EARTH &amp; SPACE SCIENCES</t>
  </si>
  <si>
    <t>MICROBIAL-ESS SUB</t>
  </si>
  <si>
    <t>GORMAN-LEWIS, DREW J</t>
  </si>
  <si>
    <t>OBSERVER</t>
  </si>
  <si>
    <t>TORNABENE, LUKE M.</t>
  </si>
  <si>
    <t>COLVILLE VA</t>
  </si>
  <si>
    <t>KROSBY, MEADE B.</t>
  </si>
  <si>
    <t>PACHERRING WKSHP</t>
  </si>
  <si>
    <t>SE ALASKA ESTUARIES</t>
  </si>
  <si>
    <t>INVASION PATHWAYS</t>
  </si>
  <si>
    <t>TOBIN, PATRICK C</t>
  </si>
  <si>
    <t>266-GRADUATE SCHOOL</t>
  </si>
  <si>
    <t>MCB</t>
  </si>
  <si>
    <t>CIDR 2016-17</t>
  </si>
  <si>
    <t>OBRADOVICH, HELENE J.</t>
  </si>
  <si>
    <t>NEUROSCIENCE</t>
  </si>
  <si>
    <t>NEURO SCRI 15-17</t>
  </si>
  <si>
    <t>MUSEOLOGY</t>
  </si>
  <si>
    <t>PART SUP LEAP FSD</t>
  </si>
  <si>
    <t>LUKE, JESSICA</t>
  </si>
  <si>
    <t>LEAP/FSD</t>
  </si>
  <si>
    <t>FELLOWSHIPS</t>
  </si>
  <si>
    <t>FORD FELLOWS-EASON</t>
  </si>
  <si>
    <t>FORD FELLOWS-GUTIERREZ</t>
  </si>
  <si>
    <t>FORD FELLOWS-GOMEZ</t>
  </si>
  <si>
    <t>DOE CSGF FELL RICHIE</t>
  </si>
  <si>
    <t>267-THE INFORMATION SCHOOL</t>
  </si>
  <si>
    <t>ISCHOOL RESEARCH</t>
  </si>
  <si>
    <t>BPRNCM</t>
  </si>
  <si>
    <t>CANCELLED//SEE 64-1184</t>
  </si>
  <si>
    <t>DIRECTOR</t>
  </si>
  <si>
    <t>FAKS</t>
  </si>
  <si>
    <t>BOIKO, ROBERT B.</t>
  </si>
  <si>
    <t>270-EVANS SCH PUBPOL &amp; GOV</t>
  </si>
  <si>
    <t>EVANS SCH PUBPOL &amp; GOV</t>
  </si>
  <si>
    <t>IZA</t>
  </si>
  <si>
    <t>DILLON, BRIAN M</t>
  </si>
  <si>
    <t>272-SCHOOL OF SOCIAL WORK</t>
  </si>
  <si>
    <t>SCHOOL OF SOCIAL WORK</t>
  </si>
  <si>
    <t>NL-SBIRT</t>
  </si>
  <si>
    <t>TAJIMA, EMIKO A.</t>
  </si>
  <si>
    <t>NL-SBIRT SUB YR2</t>
  </si>
  <si>
    <t>HAGGERTY, KEVIN P.</t>
  </si>
  <si>
    <t>COMM INVESTED UMN</t>
  </si>
  <si>
    <t>COLORADO ECTC</t>
  </si>
  <si>
    <t>AUS IYDS MIDDLE COHORT</t>
  </si>
  <si>
    <t>CATALANO, RICHARD F</t>
  </si>
  <si>
    <t>IWRI-NIDA ASATP-Y5</t>
  </si>
  <si>
    <t>WALTERS, KARINA</t>
  </si>
  <si>
    <t>WTG TCHQ GAPS</t>
  </si>
  <si>
    <t>BROWN, NATHANAEL R</t>
  </si>
  <si>
    <t>TEXAS LOCATING UTMB</t>
  </si>
  <si>
    <t>WOODWARD, DANIELLE M.</t>
  </si>
  <si>
    <t>XXXADVXXXUPPER MICHIGA</t>
  </si>
  <si>
    <t>BRONZEVILLE CTC PLUS</t>
  </si>
  <si>
    <t>IES SPECIAL ED</t>
  </si>
  <si>
    <t>ARNOLD SALARY SPIKING</t>
  </si>
  <si>
    <t>GOLDHABER, DAN</t>
  </si>
  <si>
    <t>NYC UPDATE-2017</t>
  </si>
  <si>
    <t>PEARCE, DIANA</t>
  </si>
  <si>
    <t>xxxADVxxxJPM CAREER PA</t>
  </si>
  <si>
    <t>282-UNDERGRAD ACAD AFFAIRS</t>
  </si>
  <si>
    <t>EXPERIENTIAL LEARNING</t>
  </si>
  <si>
    <t>JUMPSTART FY17</t>
  </si>
  <si>
    <t>VAUGHN, RACHEL L.</t>
  </si>
  <si>
    <t>301-HEALTH SCIENCES ADMIN</t>
  </si>
  <si>
    <t>CHDD ADMINISTRATION</t>
  </si>
  <si>
    <t>YOUNGER BLIND 5 16-17</t>
  </si>
  <si>
    <t>JOHNSON, KURT LEWIS</t>
  </si>
  <si>
    <t>YOUNGER BLIND 5 15-16</t>
  </si>
  <si>
    <t>ALC/DRUG ABUSE INSTIT</t>
  </si>
  <si>
    <t>ASSESSMENT FOR JST</t>
  </si>
  <si>
    <t>RADIN, SANDRA M.</t>
  </si>
  <si>
    <t>ILOB YR5 15-16</t>
  </si>
  <si>
    <t>RX OD PREVENTION</t>
  </si>
  <si>
    <t>BANTA-GREEN, CALEB J.</t>
  </si>
  <si>
    <t>SRC YR 5 15-16</t>
  </si>
  <si>
    <t>ILOB YR6 16-17</t>
  </si>
  <si>
    <t>SRC YR 6 16-17</t>
  </si>
  <si>
    <t>DSB 2015-2017 PARENT</t>
  </si>
  <si>
    <t>2</t>
  </si>
  <si>
    <t>NW HIDTA 2015-17 AMEND</t>
  </si>
  <si>
    <t>SUTHERLAND, NANCY L</t>
  </si>
  <si>
    <t>REGIONAL PRIMATE CTR</t>
  </si>
  <si>
    <t>C06-WESTERN</t>
  </si>
  <si>
    <t>MUSTARI, MICHAEL J</t>
  </si>
  <si>
    <t>KEAN KYMAB GVHD</t>
  </si>
  <si>
    <t>HOTCHKISS, CHARLOTTE E</t>
  </si>
  <si>
    <t>CSHCN 16-17</t>
  </si>
  <si>
    <t>ORVILLE, KATE</t>
  </si>
  <si>
    <t>302-SCHOOL OF DENTISTRY</t>
  </si>
  <si>
    <t>ORAL HEALTH SCIENCES</t>
  </si>
  <si>
    <t>CF RDP CHI PILOT 16-17</t>
  </si>
  <si>
    <t>CHI, DONALD L.</t>
  </si>
  <si>
    <t>304-SCHOOL OF MEDICINE</t>
  </si>
  <si>
    <t>SURGERY</t>
  </si>
  <si>
    <t>PTN PROS</t>
  </si>
  <si>
    <t>FLUM, DAVID R</t>
  </si>
  <si>
    <t>PTN MPOWER</t>
  </si>
  <si>
    <t>PTN INFORM</t>
  </si>
  <si>
    <t>PSYCHIATRY ADMIN</t>
  </si>
  <si>
    <t>SMS MESSAGING FOR TBI</t>
  </si>
  <si>
    <t>FANN, JESSE R</t>
  </si>
  <si>
    <t>WWAMI PTN ON</t>
  </si>
  <si>
    <t>REHABILITATION MEDICIN</t>
  </si>
  <si>
    <t>ADA NETWORK KTC OFF</t>
  </si>
  <si>
    <t>MICROBIOLOGY</t>
  </si>
  <si>
    <t>CF RDP REICHARDT FELLO</t>
  </si>
  <si>
    <t>PARSEK, MATTHEW R</t>
  </si>
  <si>
    <t>CF RDP KOSTYLEV FELLOW</t>
  </si>
  <si>
    <t>GREENBERG, E. PETER</t>
  </si>
  <si>
    <t>BURN BMS DATA CENTER</t>
  </si>
  <si>
    <t>AMTMANN, DAGMAR</t>
  </si>
  <si>
    <t>BURN BMS Y4 ON CAMPUS</t>
  </si>
  <si>
    <t>PTN WPRN ON</t>
  </si>
  <si>
    <t>DEPARTMENT OF MEDICINE</t>
  </si>
  <si>
    <t>CCTN</t>
  </si>
  <si>
    <t>BREMNER, WILLIAM J</t>
  </si>
  <si>
    <t>HARNISS TBI IN DOC</t>
  </si>
  <si>
    <t>HARNISS, MARK</t>
  </si>
  <si>
    <t>T &amp; E</t>
  </si>
  <si>
    <t>APA SAN</t>
  </si>
  <si>
    <t>RATZLIFF, ANNA DE HAAS</t>
  </si>
  <si>
    <t>DSHS PACT FY2017</t>
  </si>
  <si>
    <t>MONROE-DEVITA, MARIA</t>
  </si>
  <si>
    <t>R01 UF SUB</t>
  </si>
  <si>
    <t>STRACHAN, ERIC</t>
  </si>
  <si>
    <t>SMR- OFF</t>
  </si>
  <si>
    <t>815 MED</t>
  </si>
  <si>
    <t>ADOPT-CELL BCRF DISIS</t>
  </si>
  <si>
    <t>DISIS, MARY L.</t>
  </si>
  <si>
    <t>CHSO</t>
  </si>
  <si>
    <t>NEUROLOGICAL SURGERY</t>
  </si>
  <si>
    <t>VCU SUB CENC</t>
  </si>
  <si>
    <t>TEMKIN, NANCY R</t>
  </si>
  <si>
    <t>GLOBAL HEALTH</t>
  </si>
  <si>
    <t>CISNET - CERVICAL</t>
  </si>
  <si>
    <t>BARNABAS, RUANNE V.</t>
  </si>
  <si>
    <t>SMR-ON</t>
  </si>
  <si>
    <t>NIAC EXPERT PANEL</t>
  </si>
  <si>
    <t>UNUTZER, JURGEN</t>
  </si>
  <si>
    <t>FAMILY MEDICINE</t>
  </si>
  <si>
    <t>VA DOSE RESPONSE</t>
  </si>
  <si>
    <t>HARMON, KIMBERLY G</t>
  </si>
  <si>
    <t>LEARY NATL AHA YR2</t>
  </si>
  <si>
    <t>LEARY, PETER J</t>
  </si>
  <si>
    <t>CARDIAC POWER GRID</t>
  </si>
  <si>
    <t>BASSINGTHWAIGHTE, JAMES</t>
  </si>
  <si>
    <t>KING R 35</t>
  </si>
  <si>
    <t>KING, MARY-CLAIRE</t>
  </si>
  <si>
    <t>NA-ACCORD Y10</t>
  </si>
  <si>
    <t>KITAHATA, MARI M.</t>
  </si>
  <si>
    <t>VAGINAL CONTRACEPTIVE</t>
  </si>
  <si>
    <t>CELUM, CONNIE L.</t>
  </si>
  <si>
    <t>PTSD UH3</t>
  </si>
  <si>
    <t>ZATZICK, DOUGLAS F.</t>
  </si>
  <si>
    <t>TSOS 6 DIVERSITY SUP</t>
  </si>
  <si>
    <t>FANN PORTLAND VA IPA</t>
  </si>
  <si>
    <t>VA-HEMATOLOGY GARCIA</t>
  </si>
  <si>
    <t>GARCIA, DAVID A.</t>
  </si>
  <si>
    <t>IMMUNOLOGY SLU</t>
  </si>
  <si>
    <t>CHU SA 2016-17</t>
  </si>
  <si>
    <t>GOVERMAN, JOAN M</t>
  </si>
  <si>
    <t>WASBIRT</t>
  </si>
  <si>
    <t>KILMER, JASON</t>
  </si>
  <si>
    <t>ANESTHESIOLGY&amp;PAIN MED</t>
  </si>
  <si>
    <t>OPERATIVE PAIN MANAGEM</t>
  </si>
  <si>
    <t>DOORENBOS, ARDITH</t>
  </si>
  <si>
    <t>CMMI PTN</t>
  </si>
  <si>
    <t>LEARY NATL AHA</t>
  </si>
  <si>
    <t>CDC HAITI HSS</t>
  </si>
  <si>
    <t>BARNHART, SCOTT</t>
  </si>
  <si>
    <t>LEARY NATL AHA YR1</t>
  </si>
  <si>
    <t>NEUROLOGY</t>
  </si>
  <si>
    <t>MDA.MARTINEZ.2016</t>
  </si>
  <si>
    <t>CHAMBERLAIN, JEFFREY S</t>
  </si>
  <si>
    <t>BROWN PCRC 16</t>
  </si>
  <si>
    <t>CURTIS, JARED R.</t>
  </si>
  <si>
    <t>OPHTH SLU</t>
  </si>
  <si>
    <t>CELLULAR MODULE YR41</t>
  </si>
  <si>
    <t>NEITZ, MAUREEN</t>
  </si>
  <si>
    <t>ISRAELI CANCER RESEARC</t>
  </si>
  <si>
    <t>MOLECULAR MODULE YR41</t>
  </si>
  <si>
    <t>SYSTEMS MODULE YR41</t>
  </si>
  <si>
    <t>COUPLE COMMUNICATION</t>
  </si>
  <si>
    <t>ROMANO, JOAN</t>
  </si>
  <si>
    <t>ADA NETWORK KTC</t>
  </si>
  <si>
    <t>VA IPA FLECKMAN 16-17</t>
  </si>
  <si>
    <t>FLECKMAN, PHILIP H</t>
  </si>
  <si>
    <t>ROSEN MICRO</t>
  </si>
  <si>
    <t>KATZE R24EMORY RESUB</t>
  </si>
  <si>
    <t>KATZE, MICHAEL GERALD</t>
  </si>
  <si>
    <t>CORE GRANT - YRS 41-45</t>
  </si>
  <si>
    <t>2013 DOD PCCTC</t>
  </si>
  <si>
    <t>HIGANO, CELESTIA S.</t>
  </si>
  <si>
    <t>CDC HAITI HSS ON</t>
  </si>
  <si>
    <t>CHESNUTTEMKINTRACK YR4</t>
  </si>
  <si>
    <t>CHESNUT, RANDALL M</t>
  </si>
  <si>
    <t>MMT PED TBI</t>
  </si>
  <si>
    <t>VAVILALA, MONICA S.</t>
  </si>
  <si>
    <t>LAB MEDICINE</t>
  </si>
  <si>
    <t>HNS COUNTER-SILENCING</t>
  </si>
  <si>
    <t>FANG, FERRIC C.</t>
  </si>
  <si>
    <t>CKD STUDY JACKSON HRT</t>
  </si>
  <si>
    <t>MIELCAREK, BESSIE YOUNG</t>
  </si>
  <si>
    <t>CITN 11-01</t>
  </si>
  <si>
    <t>CHIOREAN, ELENA G</t>
  </si>
  <si>
    <t>BIOCHEMISTRY</t>
  </si>
  <si>
    <t>GLUCOSE RESPONSIVE</t>
  </si>
  <si>
    <t>BAKER, DAVID</t>
  </si>
  <si>
    <t>ORTHOPEDICS</t>
  </si>
  <si>
    <t>TREATMENT OF HO</t>
  </si>
  <si>
    <t>SANGEORZAN, BRUCE J.</t>
  </si>
  <si>
    <t>FULLER BAKER R21R33</t>
  </si>
  <si>
    <t>FULLER, DEBORAH</t>
  </si>
  <si>
    <t>PEDIATRICS</t>
  </si>
  <si>
    <t>BDRL51</t>
  </si>
  <si>
    <t>GLASS, IAN</t>
  </si>
  <si>
    <t>2013 DOD PCCTC-YU</t>
  </si>
  <si>
    <t>YU, EVAN Y</t>
  </si>
  <si>
    <t>GENOME SCIENCES</t>
  </si>
  <si>
    <t>CLOUD-BASED ANALYSIS</t>
  </si>
  <si>
    <t>NOBLE, WILLIAM S</t>
  </si>
  <si>
    <t>RESULTS FOR MINORITIES</t>
  </si>
  <si>
    <t>BAMSHAD, MICHAEL J</t>
  </si>
  <si>
    <t>CISNET U01</t>
  </si>
  <si>
    <t>INADOMI, JOHN M</t>
  </si>
  <si>
    <t>KATZE NSF RAPID</t>
  </si>
  <si>
    <t>NIDA UW COEPE</t>
  </si>
  <si>
    <t>TAUBEN, DAVID</t>
  </si>
  <si>
    <t>TOPMED RNA SEQUENCING</t>
  </si>
  <si>
    <t>NICKERSON, DEBORAH A</t>
  </si>
  <si>
    <t>OPHTHALMOLOGY</t>
  </si>
  <si>
    <t>SUNY SUBCONTRACT</t>
  </si>
  <si>
    <t>VAN GELDER, RUSSELL</t>
  </si>
  <si>
    <t>ERIN ADMIN CORE Y5</t>
  </si>
  <si>
    <t>MILLER, SAMUEL I</t>
  </si>
  <si>
    <t>ERIN PROJ 1 YR5</t>
  </si>
  <si>
    <t>WALSON, JUDD L.</t>
  </si>
  <si>
    <t>ERIN PROJ 2 YR5</t>
  </si>
  <si>
    <t>ERIN ANU PP Y5</t>
  </si>
  <si>
    <t>CHAUDHARY, ANU</t>
  </si>
  <si>
    <t>ERIN PROJ 3 YR5</t>
  </si>
  <si>
    <t>COOKSON, BRAD T</t>
  </si>
  <si>
    <t>TOPMED ZERO F&amp;A</t>
  </si>
  <si>
    <t>815 NSURG</t>
  </si>
  <si>
    <t>HORNER SCIRP DOD13</t>
  </si>
  <si>
    <t>HORNER, PHILIP J</t>
  </si>
  <si>
    <t>CDC HIV - CLIN 000101</t>
  </si>
  <si>
    <t>STEKLER, JOANNE D.</t>
  </si>
  <si>
    <t>WESTAT OPTION YR3</t>
  </si>
  <si>
    <t>PULLMANN, MICHAEL</t>
  </si>
  <si>
    <t>ERIN</t>
  </si>
  <si>
    <t>KIN-1148</t>
  </si>
  <si>
    <t>GALE, MICHAEL J</t>
  </si>
  <si>
    <t>DETECT</t>
  </si>
  <si>
    <t>CDC HAITI HSS (G-SUB)</t>
  </si>
  <si>
    <t>ALTEMEIER RDP PILOT 16</t>
  </si>
  <si>
    <t>ALTEMEIER, WILLIAM A.</t>
  </si>
  <si>
    <t>SALIPANTE RDP PILOT 16</t>
  </si>
  <si>
    <t>SALIPANTE, STEPHEN</t>
  </si>
  <si>
    <t>CF RDP LONG FELLOWSHIP</t>
  </si>
  <si>
    <t>MANICONE, ANNE M.</t>
  </si>
  <si>
    <t>DEVLP ZIKA VIRUS VACCI</t>
  </si>
  <si>
    <t>CF RDP GENOMICS CORE</t>
  </si>
  <si>
    <t>CF RDP INFECTION CORE</t>
  </si>
  <si>
    <t>RDP CLINICAL CORE 2016</t>
  </si>
  <si>
    <t>AITKEN, MOIRA L.</t>
  </si>
  <si>
    <t>HMC CHARN 3 FENWAY SUB</t>
  </si>
  <si>
    <t>CRANE, HEIDI</t>
  </si>
  <si>
    <t>VA NEUROLOGY DR. WANG</t>
  </si>
  <si>
    <t>WANG, LEO HONG-LI</t>
  </si>
  <si>
    <t>HB2536 CONTRACT</t>
  </si>
  <si>
    <t>TRUPIN, ERIC W</t>
  </si>
  <si>
    <t>RASKIND IPA 7/27/15</t>
  </si>
  <si>
    <t>RASKIND, WENDY H</t>
  </si>
  <si>
    <t>SEARCH REGISTRY YR2</t>
  </si>
  <si>
    <t>MARCOVINA, SANTICA M.</t>
  </si>
  <si>
    <t>PADR/NEURO-SAMII</t>
  </si>
  <si>
    <t>SAMII, ALI</t>
  </si>
  <si>
    <t>STAN GOALS Y4 STARTUP</t>
  </si>
  <si>
    <t>VA PS SERVICES</t>
  </si>
  <si>
    <t>VEDDER, NICHOLAS</t>
  </si>
  <si>
    <t>PERFUSIONIST VA</t>
  </si>
  <si>
    <t>MULLIGAN, MICHAEL S</t>
  </si>
  <si>
    <t>VA-LUNG TX DIR SVCS</t>
  </si>
  <si>
    <t>BDRL BRIDGE</t>
  </si>
  <si>
    <t>JOHN-STEWART K24 YR10</t>
  </si>
  <si>
    <t>JOHN STEWART, GRACE C.</t>
  </si>
  <si>
    <t>BAKER FULLER R21R33</t>
  </si>
  <si>
    <t>SINGH CF RDP</t>
  </si>
  <si>
    <t>SINGH, PRADEEP</t>
  </si>
  <si>
    <t>ANCHOR YEAR 3 SUB</t>
  </si>
  <si>
    <t>HARRINGTON, ROBERT D</t>
  </si>
  <si>
    <t>CITN12-03 NIH</t>
  </si>
  <si>
    <t>HOFFMAN CFF VERTEX STD</t>
  </si>
  <si>
    <t>HOFFMAN, LUCAS</t>
  </si>
  <si>
    <t>xxxADVxxxHORNE TBESC</t>
  </si>
  <si>
    <t>HORNE, DAVID J.</t>
  </si>
  <si>
    <t>YEAR 2 CARRYOVER FUNDS</t>
  </si>
  <si>
    <t>PS DARTM HILL BPO23194</t>
  </si>
  <si>
    <t>PS IA STOLTZ BPO23193</t>
  </si>
  <si>
    <t>PS SCRI NICHOL BP23195</t>
  </si>
  <si>
    <t>INOTUZUMAB UW12037</t>
  </si>
  <si>
    <t>CASSADAY, RYAN D.</t>
  </si>
  <si>
    <t>PREVENT CLOT</t>
  </si>
  <si>
    <t>FIROOZABADI, REZA</t>
  </si>
  <si>
    <t>PHYSIOLOGY &amp; BIOPHYSIC</t>
  </si>
  <si>
    <t>ASBURY UCD SUB</t>
  </si>
  <si>
    <t>ASBURY, CHARLES L</t>
  </si>
  <si>
    <t>BIME SLU</t>
  </si>
  <si>
    <t>GATES SUBCONTRACT</t>
  </si>
  <si>
    <t>ABERNETHY, NEIL F</t>
  </si>
  <si>
    <t>WRAPAROUND SERVICE USE</t>
  </si>
  <si>
    <t>BRUNS, ERIC</t>
  </si>
  <si>
    <t>MERCER ISLAND PFI-2</t>
  </si>
  <si>
    <t>RADIOLOGY</t>
  </si>
  <si>
    <t>xxxADVxxxMAYO ENDURES</t>
  </si>
  <si>
    <t>KINAHAN, PAUL E.</t>
  </si>
  <si>
    <t>SINGH CFMATTERS</t>
  </si>
  <si>
    <t>CAPITATION COSTS 54.5</t>
  </si>
  <si>
    <t>CAPITATION COSTS 26</t>
  </si>
  <si>
    <t>WASBIRT TASK ORDER AU</t>
  </si>
  <si>
    <t>DRR ADD1</t>
  </si>
  <si>
    <t>STEPHENS, KARI A</t>
  </si>
  <si>
    <t>PERL</t>
  </si>
  <si>
    <t>HIRSCH, IRL B.</t>
  </si>
  <si>
    <t>PERL SUB ON</t>
  </si>
  <si>
    <t>ABKOWITZ-KING R24</t>
  </si>
  <si>
    <t>ABKOWITZ, JANIS L</t>
  </si>
  <si>
    <t>R24 KING</t>
  </si>
  <si>
    <t>P-HERT Y2</t>
  </si>
  <si>
    <t>FARQUHAR, CAREY</t>
  </si>
  <si>
    <t>LINCS BROAD SUB</t>
  </si>
  <si>
    <t>MACCOSS, MICHAEL</t>
  </si>
  <si>
    <t>TUTHILL JANELIA AWARD</t>
  </si>
  <si>
    <t>TUTHILL, JOHN C</t>
  </si>
  <si>
    <t>RTI CONTRACT</t>
  </si>
  <si>
    <t>WATKINS, DAVID ALAN</t>
  </si>
  <si>
    <t>TEMKIN UCSF TED</t>
  </si>
  <si>
    <t>ALISERTIB</t>
  </si>
  <si>
    <t>SHUSTOV, ANDREI R</t>
  </si>
  <si>
    <t>PS CFF ANCILLARY</t>
  </si>
  <si>
    <t>PT CENTERED O</t>
  </si>
  <si>
    <t>UROLOGY</t>
  </si>
  <si>
    <t>GC-RAPAMYCIN BLADDER</t>
  </si>
  <si>
    <t>WRIGHT, JONATHAN</t>
  </si>
  <si>
    <t>ALF-MBT</t>
  </si>
  <si>
    <t>LIOU, IRIS W.</t>
  </si>
  <si>
    <t>GTAC</t>
  </si>
  <si>
    <t>GOSS CFMATTERS</t>
  </si>
  <si>
    <t>GOSS, CHRISTOPHER HOOPER</t>
  </si>
  <si>
    <t>NUTRITIONAL SENEGAL</t>
  </si>
  <si>
    <t>GOTTLIEB, GEOFFREY S.</t>
  </si>
  <si>
    <t>xxxADVxxxCC9647</t>
  </si>
  <si>
    <t>GOPAL, AJAY</t>
  </si>
  <si>
    <t>TIBIAL SHAFT ROTATION</t>
  </si>
  <si>
    <t>BAREI, DAVID P</t>
  </si>
  <si>
    <t>IMM PREDOC TRAINING</t>
  </si>
  <si>
    <t>FINK, PAMELA J.</t>
  </si>
  <si>
    <t>GENETIC FELLOW</t>
  </si>
  <si>
    <t>JARVIK, GAIL P.</t>
  </si>
  <si>
    <t>PATHOLOGY</t>
  </si>
  <si>
    <t>MSTP</t>
  </si>
  <si>
    <t>HORWITZ, MARSHALL S</t>
  </si>
  <si>
    <t>REG AFF</t>
  </si>
  <si>
    <t>MODEL AHEC 2016-2017</t>
  </si>
  <si>
    <t>ALLEN, SUZANNE M.</t>
  </si>
  <si>
    <t>DSHS CBT FY2017</t>
  </si>
  <si>
    <t>KOPELOVICH, SARAH L</t>
  </si>
  <si>
    <t>EMPLOYMENT TRNG PROJ</t>
  </si>
  <si>
    <t>AOSNA FELLOWSHIP</t>
  </si>
  <si>
    <t>BRANSFORD, RICHARD</t>
  </si>
  <si>
    <t>CPWI TOOLKIT TO CL</t>
  </si>
  <si>
    <t>ASM WATKINS FELLOWSHIP</t>
  </si>
  <si>
    <t>DUNHAM, MAITREYA J</t>
  </si>
  <si>
    <t>OXYGEN</t>
  </si>
  <si>
    <t>DAGAL, ARMAGAN H. C.</t>
  </si>
  <si>
    <t>815 RADGY</t>
  </si>
  <si>
    <t>INTRA ESOPH MRI</t>
  </si>
  <si>
    <t>YANG, XIAOMING</t>
  </si>
  <si>
    <t>2016 AUA CANNON</t>
  </si>
  <si>
    <t>GORE, JOHN L</t>
  </si>
  <si>
    <t>OTOLARYNG-HD&amp;NECK SURG</t>
  </si>
  <si>
    <t>ARS CORE - HARBISON</t>
  </si>
  <si>
    <t>DAVIS, GREG E.</t>
  </si>
  <si>
    <t>HISERTLRMPHASE3</t>
  </si>
  <si>
    <t>HISERT, KATHERINE B</t>
  </si>
  <si>
    <t>CODMAN FELLOW 16-17</t>
  </si>
  <si>
    <t>ELLENBOGEN, RICHARD G.</t>
  </si>
  <si>
    <t>SINGH SECOR CFF</t>
  </si>
  <si>
    <t>SJM EP FELLOW FY 17</t>
  </si>
  <si>
    <t>POOLE, JEANNE E</t>
  </si>
  <si>
    <t>CAMPO PBF</t>
  </si>
  <si>
    <t>CAMPO-PATINO, MONICA</t>
  </si>
  <si>
    <t>A-BETA AGGREGATION</t>
  </si>
  <si>
    <t>FOWLER, DOUGLAS M</t>
  </si>
  <si>
    <t>CF RDP HAWN PILOT 2017</t>
  </si>
  <si>
    <t>HAWN, THOMAS R.</t>
  </si>
  <si>
    <t>SCIMS UAB SUBCONTRACT</t>
  </si>
  <si>
    <t>HOFFMAN, JEANNE MARIE</t>
  </si>
  <si>
    <t>TEENLABS US-D 2017</t>
  </si>
  <si>
    <t>TEMKIN UCSF TED SUB 26</t>
  </si>
  <si>
    <t>MOVEMBER-PCF CHALLENGE</t>
  </si>
  <si>
    <t>NELSON, PETER S.</t>
  </si>
  <si>
    <t>NBME VIDEO</t>
  </si>
  <si>
    <t>GALLAGHER, THOMAS H</t>
  </si>
  <si>
    <t>GS, REGNOSVR</t>
  </si>
  <si>
    <t>LANDIS, CHARLES S</t>
  </si>
  <si>
    <t>AD T32 2016</t>
  </si>
  <si>
    <t>PESKIND, ELAINE R.</t>
  </si>
  <si>
    <t>PHE-LEEP YR05</t>
  </si>
  <si>
    <t>CHUNG, MICHAEL H.</t>
  </si>
  <si>
    <t>MT AHEC 15-16</t>
  </si>
  <si>
    <t>HEART HCN CHANNELS</t>
  </si>
  <si>
    <t>ZAGOTTA, WILLIAM N.</t>
  </si>
  <si>
    <t>HEART HCN CHANNELS YR2</t>
  </si>
  <si>
    <t>HEART HCN CHANNELS YR3</t>
  </si>
  <si>
    <t>ELLISON-AILION</t>
  </si>
  <si>
    <t>AILION, MICHAEL</t>
  </si>
  <si>
    <t>HEART HCN CHANNELS YR1</t>
  </si>
  <si>
    <t>BLAZER</t>
  </si>
  <si>
    <t>MAZZONE HIGH IMPACT</t>
  </si>
  <si>
    <t>MONTGOMERY, ROBERT B.</t>
  </si>
  <si>
    <t>FSHD CT RESEARCH NET</t>
  </si>
  <si>
    <t>ASL MRI IN DCI</t>
  </si>
  <si>
    <t>ANDRE, JALAL B.</t>
  </si>
  <si>
    <t>KAISER-SUB</t>
  </si>
  <si>
    <t>ANCHOR</t>
  </si>
  <si>
    <t>TEST &amp; TREAT MSM-KENYA</t>
  </si>
  <si>
    <t>GRAHAM, SUSAN M.</t>
  </si>
  <si>
    <t>NA-ACCORD RENEWAL</t>
  </si>
  <si>
    <t>HBV NETWORK PNW/AK</t>
  </si>
  <si>
    <t>SHUHART, MARGARET C.</t>
  </si>
  <si>
    <t>BIOLOGICAL STRUCTURE</t>
  </si>
  <si>
    <t>REPROGRAMMING CELLS</t>
  </si>
  <si>
    <t>REH, THOMAS A.</t>
  </si>
  <si>
    <t>LDN PODOCYTURIA - UMN</t>
  </si>
  <si>
    <t>NAJAFIAN, BEHZAD</t>
  </si>
  <si>
    <t>CF CLINIC</t>
  </si>
  <si>
    <t>FIRLAND NWTBC ADMIN Y4</t>
  </si>
  <si>
    <t>ARMMS-T2D</t>
  </si>
  <si>
    <t>CLARK GRANT</t>
  </si>
  <si>
    <t>CLARK, JOHN I</t>
  </si>
  <si>
    <t>MT. SINAI SUBK Y3</t>
  </si>
  <si>
    <t>SCRI RESEARCH GROUP</t>
  </si>
  <si>
    <t>CITN06-ALT803</t>
  </si>
  <si>
    <t>LEE, SYLVIA M.</t>
  </si>
  <si>
    <t>MCC BURDEN DISEAS US</t>
  </si>
  <si>
    <t>NGHIEM, PAUL</t>
  </si>
  <si>
    <t>ADOLESCENT HIV CARE</t>
  </si>
  <si>
    <t>FP AND PMTCT HEI</t>
  </si>
  <si>
    <t>OPTION B+ CDC</t>
  </si>
  <si>
    <t>SPORE PROJ 4 FY12-18</t>
  </si>
  <si>
    <t>A5332 WOMENS SUPP</t>
  </si>
  <si>
    <t>COLLIER, ANN C</t>
  </si>
  <si>
    <t>SINGH CFF BAC VARIANTS</t>
  </si>
  <si>
    <t>DRENNAN-GOV.UK-CDE</t>
  </si>
  <si>
    <t>DRENNAN, WARD R.</t>
  </si>
  <si>
    <t>CITN-09: MCC MK-3475</t>
  </si>
  <si>
    <t>CITN-10 MK-3475 NCI</t>
  </si>
  <si>
    <t>BIOMARKER VALIDATION</t>
  </si>
  <si>
    <t>TRUE, LAWRENCE DASHIELL</t>
  </si>
  <si>
    <t>VT464 IN CRPC</t>
  </si>
  <si>
    <t>BMS AI438-047-0187</t>
  </si>
  <si>
    <t>RETURN TO LEARN DEVELO</t>
  </si>
  <si>
    <t>HIV CURE- UW CAB/OPS</t>
  </si>
  <si>
    <t>CITN12-03 DENDREON</t>
  </si>
  <si>
    <t>OBGYN/ADMIN</t>
  </si>
  <si>
    <t>ECKERT'S SCRI SUB</t>
  </si>
  <si>
    <t>ECKERT, LINDA O.</t>
  </si>
  <si>
    <t>EDOXABAN VTECA</t>
  </si>
  <si>
    <t>MURDOCK GRANT</t>
  </si>
  <si>
    <t>NEITZ, JOHN</t>
  </si>
  <si>
    <t>xxxADVxxxUW16065 WEE1</t>
  </si>
  <si>
    <t>GOFF, BARBARA A.</t>
  </si>
  <si>
    <t>LEXICON</t>
  </si>
  <si>
    <t>TRIKUDANATHAN, SUBBULAXMI</t>
  </si>
  <si>
    <t>SCRI STAFF ASSIGN 2015</t>
  </si>
  <si>
    <t>GIACHELLI, CECILIA</t>
  </si>
  <si>
    <t>ROTEM-ALF</t>
  </si>
  <si>
    <t>SCRI STAFF ASSIGN BI15</t>
  </si>
  <si>
    <t>CRISPE, IAN N.</t>
  </si>
  <si>
    <t>SCRI SAS FY2015-17</t>
  </si>
  <si>
    <t>ANCHOR YEAR 3</t>
  </si>
  <si>
    <t>PREP STUDY-PARTNERS</t>
  </si>
  <si>
    <t>SUPPORTING LIFE</t>
  </si>
  <si>
    <t>THOMPSON, MATTHEW J</t>
  </si>
  <si>
    <t>SCRI SAA - 2015</t>
  </si>
  <si>
    <t>RAGHU UCSF UM1 SUB</t>
  </si>
  <si>
    <t>RAGHU, GANESH</t>
  </si>
  <si>
    <t>STAPLETON, F. BRUDER</t>
  </si>
  <si>
    <t>306-SCHOOL OF NURSING</t>
  </si>
  <si>
    <t>BIOBEHAV NURS H INFOR</t>
  </si>
  <si>
    <t>PCTC</t>
  </si>
  <si>
    <t>DHAIR-II</t>
  </si>
  <si>
    <t>WOLPIN, SETH</t>
  </si>
  <si>
    <t>FAMILY &amp; CHILD NURSING</t>
  </si>
  <si>
    <t>FCN SCRI</t>
  </si>
  <si>
    <t>HOUCK, GAIL M</t>
  </si>
  <si>
    <t>FENWAY NACHC HEP C</t>
  </si>
  <si>
    <t>LOBER, WILLIAM B.</t>
  </si>
  <si>
    <t>308-SCHOOL OF PHARMACY</t>
  </si>
  <si>
    <t>PHARMACEUTICS</t>
  </si>
  <si>
    <t>NARCH - PR3 YEAR 4</t>
  </si>
  <si>
    <t>THUMMEL, KENNETH E.</t>
  </si>
  <si>
    <t>DEPARTMENT OF PHARMACY</t>
  </si>
  <si>
    <t>TELEHEALTH</t>
  </si>
  <si>
    <t>DEVINE, EMILY E.</t>
  </si>
  <si>
    <t>IMPROVING METHODS YR3</t>
  </si>
  <si>
    <t>CARLSON, JOSHUA J.</t>
  </si>
  <si>
    <t>NINDS (ETSP)</t>
  </si>
  <si>
    <t>WHITE, HAROLD STEVE</t>
  </si>
  <si>
    <t>MEDICINAL CHEMISTRY</t>
  </si>
  <si>
    <t>AMGEN NATH ADA</t>
  </si>
  <si>
    <t>NATH, ABHINAV</t>
  </si>
  <si>
    <t>JANSSEN STUDY 2</t>
  </si>
  <si>
    <t>DRUG METABOLISM TG</t>
  </si>
  <si>
    <t>ATKINS, WILLIAM M.</t>
  </si>
  <si>
    <t>TG ADMIN SUPPLEMENT</t>
  </si>
  <si>
    <t>310-SCH OF PUBLIC HEALTH</t>
  </si>
  <si>
    <t>ENVIRO &amp; OCCUP HEALTH</t>
  </si>
  <si>
    <t>AG-FISHING SERV 16/17</t>
  </si>
  <si>
    <t>FENSKE, RICHARD A.</t>
  </si>
  <si>
    <t>ERC PTOP 16-17</t>
  </si>
  <si>
    <t>SEIXAS, NOAH S.</t>
  </si>
  <si>
    <t>ERC OMR 16-17</t>
  </si>
  <si>
    <t>KALMAN, DAVID A</t>
  </si>
  <si>
    <t>AG-PSPS2 16/17</t>
  </si>
  <si>
    <t>ERC OHSR 16-17</t>
  </si>
  <si>
    <t>SEARS, JEANNE M.</t>
  </si>
  <si>
    <t>ERC OHN 16-17</t>
  </si>
  <si>
    <t>DE CASTRO, ARNOLD</t>
  </si>
  <si>
    <t>AG-HEALTHY DAIRY 16/17</t>
  </si>
  <si>
    <t>ERC IH-EH 16-17</t>
  </si>
  <si>
    <t>SIMPSON, CHRISTOPHER DAVID</t>
  </si>
  <si>
    <t>AG-HEAT INTRVENT 16/17</t>
  </si>
  <si>
    <t>PALLADIUM HMIS KENYA</t>
  </si>
  <si>
    <t>PUTTKAMMER, NANCY</t>
  </si>
  <si>
    <t>AG-SAFE DAIRY 16/17</t>
  </si>
  <si>
    <t>ERC OUTREACH 16-17</t>
  </si>
  <si>
    <t>SIMCOX, NANCY</t>
  </si>
  <si>
    <t>BIOSTATISTICS</t>
  </si>
  <si>
    <t>SCRI BIOSTAT 2015-2017</t>
  </si>
  <si>
    <t>HEAGERTY, PATRICK J.</t>
  </si>
  <si>
    <t>PEDIATRICS FELLOWSHIP</t>
  </si>
  <si>
    <t>KARR, CATHERINE</t>
  </si>
  <si>
    <t>EPIDEMIOLOGY</t>
  </si>
  <si>
    <t>WINER SIP 16-005</t>
  </si>
  <si>
    <t>WINER, RACHEL L.</t>
  </si>
  <si>
    <t>TA &amp; TRAINING IN ZIM</t>
  </si>
  <si>
    <t>DOWNER, ANN E.</t>
  </si>
  <si>
    <t>STAT GEN T32 ADMIN SUP</t>
  </si>
  <si>
    <t>WEIR, BRUCE SPENCER</t>
  </si>
  <si>
    <t>ERC CE 16-17</t>
  </si>
  <si>
    <t>AG CENTER 16-21</t>
  </si>
  <si>
    <t>AG OUTREACH 16/17</t>
  </si>
  <si>
    <t>HEALTH SERVICES/MAIN</t>
  </si>
  <si>
    <t>BCPT 2017-2022</t>
  </si>
  <si>
    <t>THOMPSON, ENGELBERTA</t>
  </si>
  <si>
    <t>ERC OHHAI 16-17</t>
  </si>
  <si>
    <t>RABINOWITZ, PETER</t>
  </si>
  <si>
    <t>ERC CMOSH 16-17</t>
  </si>
  <si>
    <t>LIN, KEN-YU</t>
  </si>
  <si>
    <t>WINER SIP 15-007 16-17</t>
  </si>
  <si>
    <t>AG-PEST DRIFT 16/17</t>
  </si>
  <si>
    <t>HPRC PARENT YR 3</t>
  </si>
  <si>
    <t>HANNON, MARGARET A.</t>
  </si>
  <si>
    <t>HSRT AT UW 16-17</t>
  </si>
  <si>
    <t>GREMBOWSKI, DAVID</t>
  </si>
  <si>
    <t>COSTS OF ALZHEIMERS</t>
  </si>
  <si>
    <t>COE, NORMA B</t>
  </si>
  <si>
    <t>DOH PHB 2</t>
  </si>
  <si>
    <t>DOH HL&amp;CA</t>
  </si>
  <si>
    <t>STOP2-CE2</t>
  </si>
  <si>
    <t>KESSLER, LARRY</t>
  </si>
  <si>
    <t>EMS DATA LINKING</t>
  </si>
  <si>
    <t>ERC CWA 16-17</t>
  </si>
  <si>
    <t>DOH EVAL AND TA</t>
  </si>
  <si>
    <t>BRIEFINTERVENTIONSY2</t>
  </si>
  <si>
    <t>ORNELAS, INDIA J</t>
  </si>
  <si>
    <t>DOH PHB 1</t>
  </si>
  <si>
    <t>DOH CRC</t>
  </si>
  <si>
    <t>NW PEHSU</t>
  </si>
  <si>
    <t>BRIEF INTERVENTIONS</t>
  </si>
  <si>
    <t>WESTAT CHEAR U24 SUB</t>
  </si>
  <si>
    <t>FAUSTMAN, ELAINE M.</t>
  </si>
  <si>
    <t>SCRI SAAS -BIENNIUM 15</t>
  </si>
  <si>
    <t>HARRIS, JEFFREY R</t>
  </si>
  <si>
    <t>INTERVENTIONS-DIV SUB</t>
  </si>
  <si>
    <t>AOI LEADERSHIP ACADEMY</t>
  </si>
  <si>
    <t>KATZ, AARON</t>
  </si>
  <si>
    <t>AIRWAY DR. WANG</t>
  </si>
  <si>
    <t>MAY, SUSANNE</t>
  </si>
  <si>
    <t>WADOH ESSENCE</t>
  </si>
  <si>
    <t>MEISCHKE, HENDRIKA W.</t>
  </si>
  <si>
    <t>DOH CANCER SURVIVORSHP</t>
  </si>
  <si>
    <t>DOH HYPERTENSION</t>
  </si>
  <si>
    <t>PETRESCU-PRAHOVA, MIRUNA</t>
  </si>
  <si>
    <t>STAT GEN T32 YR10</t>
  </si>
  <si>
    <t>GUN STUDY - WASPC-DOJ</t>
  </si>
  <si>
    <t>ROWHANI-RAHBAR, ALI</t>
  </si>
  <si>
    <t>AG EMERGING ISSUS 1617</t>
  </si>
  <si>
    <t>SETO HEI</t>
  </si>
  <si>
    <t>SETO, EDMUND</t>
  </si>
  <si>
    <t>DOH BCC</t>
  </si>
  <si>
    <t>ZIMBABWE TA ON</t>
  </si>
  <si>
    <t>AIRWAY DR. WANG-TRAVEL</t>
  </si>
  <si>
    <t>SHIP TRUCKERS JOHNSON</t>
  </si>
  <si>
    <t>JOHNSON, PETER W</t>
  </si>
  <si>
    <t>312-MEDICAL CENTERS</t>
  </si>
  <si>
    <t>ADMIN SERVICES</t>
  </si>
  <si>
    <t>UWMC SERV LEAGUE GIFTS</t>
  </si>
  <si>
    <t>POULIN, PATRICIA/DIR</t>
  </si>
  <si>
    <t>402-CENTRAL CPD</t>
  </si>
  <si>
    <t>CENTRAL CAP PROJECTS</t>
  </si>
  <si>
    <t>204150 WESTR 2F CAGEWA</t>
  </si>
  <si>
    <t>DIRECTOR/CPO FINANCE</t>
  </si>
  <si>
    <t>501-BOTHELL ADMINISTRATION</t>
  </si>
  <si>
    <t>BR-B CNTRS &amp; INSTIT</t>
  </si>
  <si>
    <t>550-BOTHELL SCHOOL OF STEM</t>
  </si>
  <si>
    <t>BR-B STEM ADMIN</t>
  </si>
  <si>
    <t>TRACE&amp;REAS PARTIC SUP</t>
  </si>
  <si>
    <t>ASUNCION, HAZELINE U</t>
  </si>
  <si>
    <t>MOURAD.21ACRES</t>
  </si>
  <si>
    <t>MOURAD, PIERRE</t>
  </si>
  <si>
    <t>MOURAD.21ACRES FAB</t>
  </si>
  <si>
    <t>TRACE &amp; REASON</t>
  </si>
  <si>
    <t>FLASKSAMPLING.JAFFE</t>
  </si>
  <si>
    <t>JAFFE, DANIEL A</t>
  </si>
  <si>
    <t>610-BR-T DEAN'S OFFICE</t>
  </si>
  <si>
    <t>BR-T DEAN'S OFFICE</t>
  </si>
  <si>
    <t>USAWC 16-17 SUB</t>
  </si>
  <si>
    <t>WARK, MICHAEL</t>
  </si>
  <si>
    <t>615-ACADEMIC AFFAIRS-T</t>
  </si>
  <si>
    <t>ACADEMIC AFFAIRS-T</t>
  </si>
  <si>
    <t>SALISH SEA CONFERENCE</t>
  </si>
  <si>
    <t>BAKER, JOEL</t>
  </si>
  <si>
    <t>MODELING FORUMS</t>
  </si>
  <si>
    <t>IMPLEMENT STRATEGIES2</t>
  </si>
  <si>
    <t>FRANCIS SUPPORT</t>
  </si>
  <si>
    <t>FRANCIS, TESSA B.</t>
  </si>
  <si>
    <t>MOD 10 STUDY PANELS</t>
  </si>
  <si>
    <t>MOD 10-IS &amp; SYNTHESIS</t>
  </si>
  <si>
    <t>MOD 10 COMMUNICATIONS</t>
  </si>
  <si>
    <t>PUGET SOUND INSTITUTE</t>
  </si>
  <si>
    <t>635-T-INSTITUTE OF TECH</t>
  </si>
  <si>
    <t>T-INSTITUTE OF TECH</t>
  </si>
  <si>
    <t>UWT DIMS-J PARKS SUPPO</t>
  </si>
  <si>
    <t>NASCIMENTO, ANDERSON C</t>
  </si>
  <si>
    <t>Major Area Description</t>
  </si>
  <si>
    <t>Org Code Desc</t>
  </si>
  <si>
    <t>Parent Grant</t>
  </si>
  <si>
    <t>Deficit</t>
  </si>
  <si>
    <t>Count of records not equal to 0:</t>
  </si>
  <si>
    <t>BACKLOG BY ORG CODE WITH PI NAME</t>
  </si>
  <si>
    <t>Major Org Code Description</t>
  </si>
  <si>
    <t>Year</t>
  </si>
  <si>
    <t>PI or Budget Number</t>
  </si>
  <si>
    <t>2014</t>
  </si>
  <si>
    <t>2015</t>
  </si>
  <si>
    <t>2016</t>
  </si>
  <si>
    <t>2017</t>
  </si>
  <si>
    <t>Grand Total</t>
  </si>
  <si>
    <t>2013</t>
  </si>
  <si>
    <t>CLOSING BACKLOG - February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</si>
</sst>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0" borderId="0" xfId="0" applyNumberFormat="1" applyAlignment="1" applyProtection="1">
      <alignment vertical="center"/>
    </xf>
    <xf numFmtId="0" fontId="1" fillId="0" borderId="1" xfId="0" applyFont="1" applyBorder="1" applyAlignment="1">
      <alignment horizontal="center" wrapText="1"/>
    </xf>
    <xf numFmtId="40" fontId="1" fillId="2" borderId="1" xfId="0" applyNumberFormat="1" applyFont="1" applyFill="1" applyBorder="1" applyAlignment="1">
      <alignment horizontal="center" wrapText="1"/>
    </xf>
    <xf numFmtId="40" fontId="1" fillId="3" borderId="1" xfId="0" applyNumberFormat="1" applyFont="1" applyFill="1" applyBorder="1" applyAlignment="1">
      <alignment horizontal="center" wrapText="1"/>
    </xf>
    <xf numFmtId="40" fontId="1" fillId="4" borderId="1" xfId="0" applyNumberFormat="1" applyFont="1" applyFill="1" applyBorder="1" applyAlignment="1">
      <alignment horizontal="center" wrapText="1"/>
    </xf>
    <xf numFmtId="40" fontId="1" fillId="5" borderId="1" xfId="0" applyNumberFormat="1" applyFont="1" applyFill="1" applyBorder="1" applyAlignment="1">
      <alignment horizontal="center" wrapText="1"/>
    </xf>
    <xf numFmtId="40" fontId="1" fillId="6" borderId="1" xfId="0" applyNumberFormat="1" applyFont="1" applyFill="1" applyBorder="1" applyAlignment="1">
      <alignment horizontal="center" wrapText="1"/>
    </xf>
    <xf numFmtId="40" fontId="0" fillId="0" borderId="0" xfId="0" applyNumberFormat="1"/>
    <xf numFmtId="0" fontId="0" fillId="7" borderId="0" xfId="0" applyFill="1"/>
    <xf numFmtId="0" fontId="2" fillId="7" borderId="0" xfId="0" applyFont="1" applyFill="1" applyAlignment="1">
      <alignment horizontal="right"/>
    </xf>
    <xf numFmtId="38" fontId="2" fillId="7" borderId="2" xfId="0" applyNumberFormat="1" applyFont="1" applyFill="1" applyBorder="1"/>
    <xf numFmtId="0" fontId="0" fillId="0" borderId="0" xfId="0" applyAlignment="1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pivotButton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12"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7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ael DeShazo" refreshedDate="43132.42153240741" createdVersion="6" refreshedVersion="6" minRefreshableVersion="3" recordCount="469">
  <cacheSource type="worksheet">
    <worksheetSource name="BB_CLOSING_BACKLOG_DETAILS"/>
  </cacheSource>
  <cacheFields count="15">
    <cacheField name="Major Area Description" numFmtId="0">
      <sharedItems count="25">
        <s v="206-VP MINORITY AFFAIRS"/>
        <s v="216-VICE PROVOST-RESEARCH"/>
        <s v="252-BUILT ENVIRONMENTS"/>
        <s v="254-COLL ARTS &amp; SCIENCES"/>
        <s v="258-COLLEGE OF EDUCATION"/>
        <s v="260-COLLEGE OF ENGINEERING"/>
        <s v="263-COLLEGE OF ENVIRONMENT"/>
        <s v="266-GRADUATE SCHOOL"/>
        <s v="267-THE INFORMATION SCHOOL"/>
        <s v="270-EVANS SCH PUBPOL &amp; GOV"/>
        <s v="272-SCHOOL OF SOCIAL WORK"/>
        <s v="282-UNDERGRAD ACAD AFFAIRS"/>
        <s v="301-HEALTH SCIENCES ADMIN"/>
        <s v="302-SCHOOL OF DENTISTRY"/>
        <s v="304-SCHOOL OF MEDICINE"/>
        <s v="306-SCHOOL OF NURSING"/>
        <s v="308-SCHOOL OF PHARMACY"/>
        <s v="310-SCH OF PUBLIC HEALTH"/>
        <s v="312-MEDICAL CENTERS"/>
        <s v="402-CENTRAL CPD"/>
        <s v="501-BOTHELL ADMINISTRATION"/>
        <s v="550-BOTHELL SCHOOL OF STEM"/>
        <s v="610-BR-T DEAN'S OFFICE"/>
        <s v="615-ACADEMIC AFFAIRS-T"/>
        <s v="635-T-INSTITUTE OF TECH"/>
      </sharedItems>
    </cacheField>
    <cacheField name="Org Code" numFmtId="0">
      <sharedItems containsSemiMixedTypes="0" containsString="0" containsNumber="1" containsInteger="1" minValue="2060002280" maxValue="6350001000"/>
    </cacheField>
    <cacheField name="Org Code Desc" numFmtId="0">
      <sharedItems/>
    </cacheField>
    <cacheField name="Budget Number" numFmtId="0">
      <sharedItems containsSemiMixedTypes="0" containsString="0" containsNumber="1" containsInteger="1" minValue="400919" maxValue="802633" count="469">
        <n v="675390"/>
        <n v="675476"/>
        <n v="675491"/>
        <n v="675391"/>
        <n v="610885"/>
        <n v="634201"/>
        <n v="634133"/>
        <n v="627935"/>
        <n v="665327"/>
        <n v="654531"/>
        <n v="623758"/>
        <n v="625810"/>
        <n v="626786"/>
        <n v="661875"/>
        <n v="632708"/>
        <n v="627227"/>
        <n v="667712"/>
        <n v="626106"/>
        <n v="630118"/>
        <n v="802578"/>
        <n v="661226"/>
        <n v="630765"/>
        <n v="630924"/>
        <n v="635230"/>
        <n v="631068"/>
        <n v="610300"/>
        <n v="634088"/>
        <n v="669327"/>
        <n v="619181"/>
        <n v="634407"/>
        <n v="650602"/>
        <n v="636258"/>
        <n v="628283"/>
        <n v="626815"/>
        <n v="632851"/>
        <n v="802464"/>
        <n v="629331"/>
        <n v="660363"/>
        <n v="660132"/>
        <n v="800933"/>
        <n v="632285"/>
        <n v="611313"/>
        <n v="669497"/>
        <n v="626813"/>
        <n v="610299"/>
        <n v="661368"/>
        <n v="632602"/>
        <n v="669208"/>
        <n v="633424"/>
        <n v="675428"/>
        <n v="801340"/>
        <n v="664711"/>
        <n v="801316"/>
        <n v="621345"/>
        <n v="628007"/>
        <n v="627574"/>
        <n v="660107"/>
        <n v="661576"/>
        <n v="637756"/>
        <n v="612011"/>
        <n v="637253"/>
        <n v="667167"/>
        <n v="666055"/>
        <n v="664059"/>
        <n v="613232"/>
        <n v="637066"/>
        <n v="664639"/>
        <n v="627861"/>
        <n v="627775"/>
        <n v="663226"/>
        <n v="632849"/>
        <n v="630484"/>
        <n v="631553"/>
        <n v="669807"/>
        <n v="660057"/>
        <n v="610935"/>
        <n v="632754"/>
        <n v="628557"/>
        <n v="660115"/>
        <n v="631331"/>
        <n v="630644"/>
        <n v="621784"/>
        <n v="631362"/>
        <n v="621721"/>
        <n v="631866"/>
        <n v="651310"/>
        <n v="622066"/>
        <n v="637408"/>
        <n v="800324"/>
        <n v="801577"/>
        <n v="632314"/>
        <n v="802585"/>
        <n v="802586"/>
        <n v="662384"/>
        <n v="666873"/>
        <n v="644779"/>
        <n v="611445"/>
        <n v="668170"/>
        <n v="630375"/>
        <n v="611434"/>
        <n v="636473"/>
        <n v="631709"/>
        <n v="630863"/>
        <n v="674360"/>
        <n v="660505"/>
        <n v="634771"/>
        <n v="634437"/>
        <n v="611176"/>
        <n v="631326"/>
        <n v="633006"/>
        <n v="660826"/>
        <n v="660807"/>
        <n v="802633"/>
        <n v="802631"/>
        <n v="802632"/>
        <n v="800401"/>
        <n v="631963"/>
        <n v="655753"/>
        <n v="663357"/>
        <n v="668782"/>
        <n v="610639"/>
        <n v="611229"/>
        <n v="673327"/>
        <n v="635189"/>
        <n v="668509"/>
        <n v="610907"/>
        <n v="639093"/>
        <n v="632498"/>
        <n v="664940"/>
        <n v="664813"/>
        <n v="639056"/>
        <n v="639052"/>
        <n v="661472"/>
        <n v="661408"/>
        <n v="639095"/>
        <n v="675471"/>
        <n v="634380"/>
        <n v="634370"/>
        <n v="634491"/>
        <n v="636882"/>
        <n v="638070"/>
        <n v="636883"/>
        <n v="636887"/>
        <n v="636915"/>
        <n v="635732"/>
        <n v="661043"/>
        <n v="627124"/>
        <n v="667786"/>
        <n v="675487"/>
        <n v="630591"/>
        <n v="611160"/>
        <n v="611159"/>
        <n v="611158"/>
        <n v="631443"/>
        <n v="611156"/>
        <n v="611138"/>
        <n v="631399"/>
        <n v="631401"/>
        <n v="611106"/>
        <n v="611105"/>
        <n v="611157"/>
        <n v="611192"/>
        <n v="611052"/>
        <n v="611223"/>
        <n v="631313"/>
        <n v="631263"/>
        <n v="631087"/>
        <n v="611225"/>
        <n v="631064"/>
        <n v="611226"/>
        <n v="631040"/>
        <n v="631038"/>
        <n v="611227"/>
        <n v="630891"/>
        <n v="611179"/>
        <n v="632081"/>
        <n v="610196"/>
        <n v="610583"/>
        <n v="632431"/>
        <n v="632347"/>
        <n v="610694"/>
        <n v="610818"/>
        <n v="610843"/>
        <n v="610853"/>
        <n v="632179"/>
        <n v="632160"/>
        <n v="632153"/>
        <n v="611067"/>
        <n v="632082"/>
        <n v="611280"/>
        <n v="632079"/>
        <n v="632066"/>
        <n v="632008"/>
        <n v="610951"/>
        <n v="631899"/>
        <n v="610952"/>
        <n v="610953"/>
        <n v="631822"/>
        <n v="610981"/>
        <n v="611516"/>
        <n v="631617"/>
        <n v="610868"/>
        <n v="628785"/>
        <n v="611281"/>
        <n v="630197"/>
        <n v="630188"/>
        <n v="625225"/>
        <n v="626801"/>
        <n v="630096"/>
        <n v="630031"/>
        <n v="627072"/>
        <n v="629769"/>
        <n v="629755"/>
        <n v="629264"/>
        <n v="622808"/>
        <n v="628897"/>
        <n v="630271"/>
        <n v="628682"/>
        <n v="627602"/>
        <n v="627728"/>
        <n v="632544"/>
        <n v="628068"/>
        <n v="628069"/>
        <n v="628070"/>
        <n v="628071"/>
        <n v="628072"/>
        <n v="628075"/>
        <n v="628410"/>
        <n v="629110"/>
        <n v="630420"/>
        <n v="627950"/>
        <n v="611300"/>
        <n v="628535"/>
        <n v="611526"/>
        <n v="630595"/>
        <n v="630592"/>
        <n v="630588"/>
        <n v="611564"/>
        <n v="630583"/>
        <n v="630579"/>
        <n v="630578"/>
        <n v="630258"/>
        <n v="611687"/>
        <n v="630843"/>
        <n v="611702"/>
        <n v="630408"/>
        <n v="611966"/>
        <n v="630357"/>
        <n v="630340"/>
        <n v="611974"/>
        <n v="611975"/>
        <n v="612271"/>
        <n v="612414"/>
        <n v="619107"/>
        <n v="620931"/>
        <n v="630577"/>
        <n v="661936"/>
        <n v="637621"/>
        <n v="661117"/>
        <n v="661177"/>
        <n v="661197"/>
        <n v="661277"/>
        <n v="661313"/>
        <n v="661317"/>
        <n v="661036"/>
        <n v="661584"/>
        <n v="660892"/>
        <n v="661947"/>
        <n v="662139"/>
        <n v="662252"/>
        <n v="662353"/>
        <n v="662600"/>
        <n v="662992"/>
        <n v="662994"/>
        <n v="661407"/>
        <n v="638808"/>
        <n v="637983"/>
        <n v="637993"/>
        <n v="638004"/>
        <n v="638097"/>
        <n v="638134"/>
        <n v="638495"/>
        <n v="638557"/>
        <n v="661113"/>
        <n v="638723"/>
        <n v="663668"/>
        <n v="660101"/>
        <n v="660412"/>
        <n v="660432"/>
        <n v="660563"/>
        <n v="632546"/>
        <n v="660664"/>
        <n v="632951"/>
        <n v="638621"/>
        <n v="801159"/>
        <n v="675317"/>
        <n v="675337"/>
        <n v="675356"/>
        <n v="675417"/>
        <n v="675439"/>
        <n v="677154"/>
        <n v="800515"/>
        <n v="663219"/>
        <n v="801066"/>
        <n v="669835"/>
        <n v="801681"/>
        <n v="802195"/>
        <n v="802331"/>
        <n v="802334"/>
        <n v="802440"/>
        <n v="802525"/>
        <n v="802573"/>
        <n v="800538"/>
        <n v="669270"/>
        <n v="660649"/>
        <n v="664542"/>
        <n v="665031"/>
        <n v="665081"/>
        <n v="665102"/>
        <n v="666026"/>
        <n v="667246"/>
        <n v="675284"/>
        <n v="668345"/>
        <n v="673302"/>
        <n v="669358"/>
        <n v="669363"/>
        <n v="669364"/>
        <n v="669365"/>
        <n v="669369"/>
        <n v="669767"/>
        <n v="669827"/>
        <n v="663291"/>
        <n v="667621"/>
        <n v="634599"/>
        <n v="635431"/>
        <n v="635349"/>
        <n v="635310"/>
        <n v="635153"/>
        <n v="635128"/>
        <n v="635050"/>
        <n v="635029"/>
        <n v="634942"/>
        <n v="632854"/>
        <n v="634861"/>
        <n v="634641"/>
        <n v="635614"/>
        <n v="634638"/>
        <n v="634738"/>
        <n v="632856"/>
        <n v="632859"/>
        <n v="632860"/>
        <n v="634324"/>
        <n v="634314"/>
        <n v="634236"/>
        <n v="637515"/>
        <n v="634051"/>
        <n v="633584"/>
        <n v="633581"/>
        <n v="633407"/>
        <n v="632972"/>
        <n v="632896"/>
        <n v="632604"/>
        <n v="632584"/>
        <n v="632684"/>
        <n v="637365"/>
        <n v="637414"/>
        <n v="635632"/>
        <n v="636290"/>
        <n v="632732"/>
        <n v="632828"/>
        <n v="635992"/>
        <n v="635921"/>
        <n v="632832"/>
        <n v="632662"/>
        <n v="636732"/>
        <n v="636763"/>
        <n v="635913"/>
        <n v="635752"/>
        <n v="636356"/>
        <n v="667379"/>
        <n v="631288"/>
        <n v="635924"/>
        <n v="661096"/>
        <n v="631658"/>
        <n v="631797"/>
        <n v="663885"/>
        <n v="632235"/>
        <n v="660334"/>
        <n v="630977"/>
        <n v="675394"/>
        <n v="675434"/>
        <n v="611174"/>
        <n v="675329"/>
        <n v="675323"/>
        <n v="611175"/>
        <n v="675324"/>
        <n v="675322"/>
        <n v="611171"/>
        <n v="675321"/>
        <n v="611172"/>
        <n v="632461"/>
        <n v="611173"/>
        <n v="675328"/>
        <n v="632843"/>
        <n v="632105"/>
        <n v="632809"/>
        <n v="610834"/>
        <n v="611040"/>
        <n v="675345"/>
        <n v="675327"/>
        <n v="611143"/>
        <n v="611170"/>
        <n v="675436"/>
        <n v="675326"/>
        <n v="675325"/>
        <n v="610609"/>
        <n v="611168"/>
        <n v="610584"/>
        <n v="675343"/>
        <n v="629928"/>
        <n v="631270"/>
        <n v="631271"/>
        <n v="638541"/>
        <n v="662499"/>
        <n v="675313"/>
        <n v="630183"/>
        <n v="622770"/>
        <n v="631269"/>
        <n v="631277"/>
        <n v="630865"/>
        <n v="628266"/>
        <n v="660136"/>
        <n v="636030"/>
        <n v="629812"/>
        <n v="629536"/>
        <n v="630307"/>
        <n v="660703"/>
        <n v="631279"/>
        <n v="631281"/>
        <n v="675311"/>
        <n v="634545"/>
        <n v="611255"/>
        <n v="667220"/>
        <n v="631278"/>
        <n v="611286"/>
        <n v="631783"/>
        <n v="631757"/>
        <n v="658275"/>
        <n v="400919"/>
        <n v="632926"/>
        <n v="634862"/>
        <n v="633936"/>
        <n v="631630"/>
        <n v="624212"/>
        <n v="634190"/>
        <n v="634194"/>
        <n v="625218"/>
        <n v="610160"/>
        <n v="802595"/>
        <n v="629085"/>
        <n v="629081"/>
        <n v="629065"/>
        <n v="626900"/>
        <n v="610957"/>
        <n v="610958"/>
        <n v="610959"/>
        <n v="621579"/>
        <n v="629082"/>
        <n v="625728"/>
      </sharedItems>
    </cacheField>
    <cacheField name="Parent Flag" numFmtId="0">
      <sharedItems containsBlank="1"/>
    </cacheField>
    <cacheField name="Parent Grant" numFmtId="0">
      <sharedItems containsString="0" containsBlank="1" containsNumber="1" containsInteger="1" minValue="610299" maxValue="802578"/>
    </cacheField>
    <cacheField name="Budget Name" numFmtId="0">
      <sharedItems/>
    </cacheField>
    <cacheField name="BUDGET END DATE" numFmtId="14">
      <sharedItems containsSemiMixedTypes="0" containsNonDate="0" containsDate="1" containsString="0" minDate="2013-06-30T00:00:00" maxDate="2017-10-01T00:00:00" count="58">
        <d v="2017-09-30T00:00:00"/>
        <d v="2017-08-31T00:00:00"/>
        <d v="2017-08-23T00:00:00"/>
        <d v="2015-09-30T00:00:00"/>
        <d v="2017-07-28T00:00:00"/>
        <d v="2013-06-30T00:00:00"/>
        <d v="2017-08-15T00:00:00"/>
        <d v="2017-07-14T00:00:00"/>
        <d v="2017-09-27T00:00:00"/>
        <d v="2017-09-22T00:00:00"/>
        <d v="2017-09-15T00:00:00"/>
        <d v="2017-07-31T00:00:00"/>
        <d v="2017-06-30T00:00:00"/>
        <d v="2017-09-29T00:00:00"/>
        <d v="2017-04-30T00:00:00"/>
        <d v="2017-09-14T00:00:00"/>
        <d v="2016-09-30T00:00:00"/>
        <d v="2016-06-30T00:00:00"/>
        <d v="2017-09-01T00:00:00"/>
        <d v="2017-08-01T00:00:00"/>
        <d v="2015-06-30T00:00:00"/>
        <d v="2017-03-31T00:00:00"/>
        <d v="2014-08-31T00:00:00"/>
        <d v="2016-12-31T00:00:00"/>
        <d v="2017-07-26T00:00:00"/>
        <d v="2017-05-31T00:00:00"/>
        <d v="2017-08-16T00:00:00"/>
        <d v="2017-06-15T00:00:00"/>
        <d v="2017-09-25T00:00:00"/>
        <d v="2017-06-02T00:00:00"/>
        <d v="2017-08-30T00:00:00"/>
        <d v="2015-10-17T00:00:00"/>
        <d v="2017-06-23T00:00:00"/>
        <d v="2017-02-28T00:00:00"/>
        <d v="2017-09-28T00:00:00"/>
        <d v="2017-09-26T00:00:00"/>
        <d v="2017-08-21T00:00:00"/>
        <d v="2016-04-30T00:00:00"/>
        <d v="2016-07-31T00:00:00"/>
        <d v="2017-09-24T00:00:00"/>
        <d v="2017-07-29T00:00:00"/>
        <d v="2015-07-31T00:00:00"/>
        <d v="2017-09-07T00:00:00"/>
        <d v="2017-07-24T00:00:00"/>
        <d v="2017-06-07T00:00:00"/>
        <d v="2017-07-30T00:00:00"/>
        <d v="2017-09-08T00:00:00"/>
        <d v="2017-05-24T00:00:00"/>
        <d v="2016-08-31T00:00:00"/>
        <d v="2017-05-16T00:00:00"/>
        <d v="2017-05-30T00:00:00"/>
        <d v="2017-09-20T00:00:00"/>
        <d v="2017-08-26T00:00:00"/>
        <d v="2017-08-28T00:00:00"/>
        <d v="2017-09-18T00:00:00"/>
        <d v="2017-05-03T00:00:00"/>
        <d v="2017-06-29T00:00:00"/>
        <d v="2015-08-31T00:00:00"/>
      </sharedItems>
      <fieldGroup base="7">
        <rangePr groupBy="years" startDate="2013-06-30T00:00:00" endDate="2017-10-01T00:00:00"/>
        <groupItems count="7">
          <s v="&lt;6/30/2013"/>
          <s v="2013"/>
          <s v="2014"/>
          <s v="2015"/>
          <s v="2016"/>
          <s v="2017"/>
          <s v="&gt;10/1/2017"/>
        </groupItems>
      </fieldGroup>
    </cacheField>
    <cacheField name="Principal Investigator" numFmtId="0">
      <sharedItems count="292">
        <s v="WOLCZYK, DAVID"/>
        <s v="LOERA, PATRICIA E."/>
        <s v="SAVELLI, SONIA"/>
        <s v="STAFFORD, KATHLEEN M."/>
        <s v="ESPANA, AUBREY L"/>
        <s v="NEWTON, JAN A."/>
        <s v="BOGET, ERIC S."/>
        <s v="LEE, CRAIG M"/>
        <s v="MAYORGA, EMILIO"/>
        <s v="DITTRICH, DAVID"/>
        <s v="STEELE, MICHAEL"/>
        <s v="BRODSKY, PETER M."/>
        <s v="JOIREMAN, LAURENCE S."/>
        <s v="FARQUHARSON, GORDON"/>
        <s v="JONES, DAVID W"/>
        <s v="BORN, BRANDEN M"/>
        <s v="KASABA, RESAT"/>
        <s v="CROWDER, KYLE"/>
        <s v="AGOL, ERIC"/>
        <s v="DUNCAN, BETTINA SHELL"/>
        <s v="STOLL, STEFAN"/>
        <s v="LYTLE, SARAH ROSEBERRY"/>
        <s v="RATHOD, PRADIPSINH K."/>
        <s v="MELTZOFF, ANDREW N"/>
        <s v="LI, XIAOSONG"/>
        <s v="ZHANG, BO"/>
        <s v="CAPORASO, JAMES A"/>
        <s v="LIEBLICH, MAX"/>
        <s v="MORALES, MIGUEL"/>
        <s v="XU, XIAODONG"/>
        <s v="KUHL, PATRICIA K."/>
        <s v="GELB, MICHAEL H."/>
        <s v="TWEEDIE, JAMES"/>
        <s v="DROBNY, GARY P"/>
        <s v="EROSHEVA, ELENA A."/>
        <s v="KAZEMI, ELHAM"/>
        <s v="SCHWARTZ, ILENE SHARON"/>
        <s v="JOSEPH, GAIL"/>
        <s v="POWELL, SELMA"/>
        <s v="WINDSCHITL, MARK A"/>
        <s v="STAHL, DAVID A"/>
        <s v="NIJSSEN, BART"/>
        <s v="BILMES, JEFFREY A."/>
        <s v="HASELKORN, MARK P"/>
        <s v="BERMAN, JEFFREY WILLIAM"/>
        <s v="NOVOSSELOV, IGOR"/>
        <s v="MAJUMDAR, ARKA"/>
        <s v="KNOWLEN, CARL"/>
        <s v="ANANTRAM, MANJERI"/>
        <s v="Lazowska, Edward D"/>
        <s v="YOU, SETTHIVOINE"/>
        <s v="HILL, KRISTI MORGANSEN"/>
        <s v="STRAND, STUART E"/>
        <s v="ALISEDA, ALBERTO"/>
        <s v="WANG, YINHAI"/>
        <s v="LOWES, LAURA N"/>
        <s v="MILES, SCOTT B"/>
        <s v="CASPI, ANAT"/>
        <s v="PUN, SUZIE H"/>
        <s v="CAO, GUOZHONG"/>
        <s v="ISTANBULLUOGLU, ERKAN"/>
        <s v="DEVOL, ALLAN"/>
        <s v="EWING, KERN"/>
        <s v="INGALLS, ANITRA E."/>
        <s v="CORDELL, JEFFERY"/>
        <s v="SUMMERS, ADAM P."/>
        <s v="GRAUMLICH, LISA J"/>
        <s v="DALTON, PENELOPE"/>
        <s v="LAWLER, JOSHUA J"/>
        <s v="CHAIR"/>
        <s v="MASS, CLIFFORD F"/>
        <s v="BANG, MEGAN"/>
        <s v="WEI, YONG"/>
        <s v="CONVERSE, SARAH J"/>
        <s v="PUNT, ANDRE"/>
        <s v="ANDERSON, JAMES J"/>
        <s v="SCHINDLER, DANIEL E."/>
        <s v="SALATHE, ERIC P."/>
        <s v="GORMAN-LEWIS, DREW J"/>
        <s v="TORNABENE, LUKE M."/>
        <s v="KROSBY, MEADE B."/>
        <s v="TOBIN, PATRICK C"/>
        <s v="OBRADOVICH, HELENE J."/>
        <s v="LUKE, JESSICA"/>
        <s v="DIRECTOR"/>
        <s v="BOIKO, ROBERT B."/>
        <s v="DILLON, BRIAN M"/>
        <s v="TAJIMA, EMIKO A."/>
        <s v="HAGGERTY, KEVIN P."/>
        <s v="CATALANO, RICHARD F"/>
        <s v="WALTERS, KARINA"/>
        <s v="BROWN, NATHANAEL R"/>
        <s v="WOODWARD, DANIELLE M."/>
        <s v="GOLDHABER, DAN"/>
        <s v="PEARCE, DIANA"/>
        <s v="VAUGHN, RACHEL L."/>
        <s v="JOHNSON, KURT LEWIS"/>
        <s v="RADIN, SANDRA M."/>
        <s v="BANTA-GREEN, CALEB J."/>
        <s v="SUTHERLAND, NANCY L"/>
        <s v="MUSTARI, MICHAEL J"/>
        <s v="HOTCHKISS, CHARLOTTE E"/>
        <s v="ORVILLE, KATE"/>
        <s v="CHI, DONALD L."/>
        <s v="FLUM, DAVID R"/>
        <s v="FANN, JESSE R"/>
        <s v="PARSEK, MATTHEW R"/>
        <s v="GREENBERG, E. PETER"/>
        <s v="AMTMANN, DAGMAR"/>
        <s v="BREMNER, WILLIAM J"/>
        <s v="HARNISS, MARK"/>
        <s v="RATZLIFF, ANNA DE HAAS"/>
        <s v="MONROE-DEVITA, MARIA"/>
        <s v="STRACHAN, ERIC"/>
        <s v="DISIS, MARY L."/>
        <s v="TEMKIN, NANCY R"/>
        <s v="BARNABAS, RUANNE V."/>
        <s v="UNUTZER, JURGEN"/>
        <s v="HARMON, KIMBERLY G"/>
        <s v="LEARY, PETER J"/>
        <s v="BASSINGTHWAIGHTE, JAMES"/>
        <s v="KING, MARY-CLAIRE"/>
        <s v="KITAHATA, MARI M."/>
        <s v="CELUM, CONNIE L."/>
        <s v="ZATZICK, DOUGLAS F."/>
        <s v="GARCIA, DAVID A."/>
        <s v="GOVERMAN, JOAN M"/>
        <s v="KILMER, JASON"/>
        <s v="DOORENBOS, ARDITH"/>
        <s v="BARNHART, SCOTT"/>
        <s v="CHAMBERLAIN, JEFFREY S"/>
        <s v="CURTIS, JARED R."/>
        <s v="NEITZ, MAUREEN"/>
        <s v="ROMANO, JOAN"/>
        <s v="FLECKMAN, PHILIP H"/>
        <s v="KATZE, MICHAEL GERALD"/>
        <s v="HIGANO, CELESTIA S."/>
        <s v="CHESNUT, RANDALL M"/>
        <s v="VAVILALA, MONICA S."/>
        <s v="FANG, FERRIC C."/>
        <s v="MIELCAREK, BESSIE YOUNG"/>
        <s v="CHIOREAN, ELENA G"/>
        <s v="BAKER, DAVID"/>
        <s v="SANGEORZAN, BRUCE J."/>
        <s v="FULLER, DEBORAH"/>
        <s v="GLASS, IAN"/>
        <s v="YU, EVAN Y"/>
        <s v="NOBLE, WILLIAM S"/>
        <s v="BAMSHAD, MICHAEL J"/>
        <s v="INADOMI, JOHN M"/>
        <s v="TAUBEN, DAVID"/>
        <s v="NICKERSON, DEBORAH A"/>
        <s v="VAN GELDER, RUSSELL"/>
        <s v="MILLER, SAMUEL I"/>
        <s v="WALSON, JUDD L."/>
        <s v="CHAUDHARY, ANU"/>
        <s v="COOKSON, BRAD T"/>
        <s v="HORNER, PHILIP J"/>
        <s v="STEKLER, JOANNE D."/>
        <s v="PULLMANN, MICHAEL"/>
        <s v="GALE, MICHAEL J"/>
        <s v="ALTEMEIER, WILLIAM A."/>
        <s v="SALIPANTE, STEPHEN"/>
        <s v="MANICONE, ANNE M."/>
        <s v="AITKEN, MOIRA L."/>
        <s v="CRANE, HEIDI"/>
        <s v="WANG, LEO HONG-LI"/>
        <s v="TRUPIN, ERIC W"/>
        <s v="RASKIND, WENDY H"/>
        <s v="MARCOVINA, SANTICA M."/>
        <s v="SAMII, ALI"/>
        <s v="VEDDER, NICHOLAS"/>
        <s v="MULLIGAN, MICHAEL S"/>
        <s v="JOHN STEWART, GRACE C."/>
        <s v="SINGH, PRADEEP"/>
        <s v="HARRINGTON, ROBERT D"/>
        <s v="HOFFMAN, LUCAS"/>
        <s v="HORNE, DAVID J."/>
        <s v="CASSADAY, RYAN D."/>
        <s v="FIROOZABADI, REZA"/>
        <s v="ASBURY, CHARLES L"/>
        <s v="ABERNETHY, NEIL F"/>
        <s v="BRUNS, ERIC"/>
        <s v="KINAHAN, PAUL E."/>
        <s v="STEPHENS, KARI A"/>
        <s v="HIRSCH, IRL B."/>
        <s v="ABKOWITZ, JANIS L"/>
        <s v="FARQUHAR, CAREY"/>
        <s v="MACCOSS, MICHAEL"/>
        <s v="TUTHILL, JOHN C"/>
        <s v="WATKINS, DAVID ALAN"/>
        <s v="SHUSTOV, ANDREI R"/>
        <s v="WRIGHT, JONATHAN"/>
        <s v="LIOU, IRIS W."/>
        <s v="GOSS, CHRISTOPHER HOOPER"/>
        <s v="GOTTLIEB, GEOFFREY S."/>
        <s v="GOPAL, AJAY"/>
        <s v="BAREI, DAVID P"/>
        <s v="FINK, PAMELA J."/>
        <s v="JARVIK, GAIL P."/>
        <s v="HORWITZ, MARSHALL S"/>
        <s v="ALLEN, SUZANNE M."/>
        <s v="KOPELOVICH, SARAH L"/>
        <s v="BRANSFORD, RICHARD"/>
        <s v="DUNHAM, MAITREYA J"/>
        <s v="DAGAL, ARMAGAN H. C."/>
        <s v="YANG, XIAOMING"/>
        <s v="GORE, JOHN L"/>
        <s v="DAVIS, GREG E."/>
        <s v="HISERT, KATHERINE B"/>
        <s v="ELLENBOGEN, RICHARD G."/>
        <s v="POOLE, JEANNE E"/>
        <s v="CAMPO-PATINO, MONICA"/>
        <s v="FOWLER, DOUGLAS M"/>
        <s v="HAWN, THOMAS R."/>
        <s v="HOFFMAN, JEANNE MARIE"/>
        <s v="NELSON, PETER S."/>
        <s v="GALLAGHER, THOMAS H"/>
        <s v="LANDIS, CHARLES S"/>
        <s v="PESKIND, ELAINE R."/>
        <s v="CHUNG, MICHAEL H."/>
        <s v="ZAGOTTA, WILLIAM N."/>
        <s v="AILION, MICHAEL"/>
        <s v="MONTGOMERY, ROBERT B."/>
        <s v="ANDRE, JALAL B."/>
        <s v="GRAHAM, SUSAN M."/>
        <s v="SHUHART, MARGARET C."/>
        <s v="REH, THOMAS A."/>
        <s v="NAJAFIAN, BEHZAD"/>
        <s v="CLARK, JOHN I"/>
        <s v="LEE, SYLVIA M."/>
        <s v="NGHIEM, PAUL"/>
        <s v="COLLIER, ANN C"/>
        <s v="DRENNAN, WARD R."/>
        <s v="TRUE, LAWRENCE DASHIELL"/>
        <s v="ECKERT, LINDA O."/>
        <s v="NEITZ, JOHN"/>
        <s v="GOFF, BARBARA A."/>
        <s v="TRIKUDANATHAN, SUBBULAXMI"/>
        <s v="GIACHELLI, CECILIA"/>
        <s v="CRISPE, IAN N."/>
        <s v="THOMPSON, MATTHEW J"/>
        <s v="RAGHU, GANESH"/>
        <s v="STAPLETON, F. BRUDER"/>
        <s v="WOLPIN, SETH"/>
        <s v="HOUCK, GAIL M"/>
        <s v="LOBER, WILLIAM B."/>
        <s v="THUMMEL, KENNETH E."/>
        <s v="DEVINE, EMILY E."/>
        <s v="CARLSON, JOSHUA J."/>
        <s v="WHITE, HAROLD STEVE"/>
        <s v="NATH, ABHINAV"/>
        <s v="ATKINS, WILLIAM M."/>
        <s v="FENSKE, RICHARD A."/>
        <s v="SEIXAS, NOAH S."/>
        <s v="KALMAN, DAVID A"/>
        <s v="SEARS, JEANNE M."/>
        <s v="DE CASTRO, ARNOLD"/>
        <s v="SIMPSON, CHRISTOPHER DAVID"/>
        <s v="PUTTKAMMER, NANCY"/>
        <s v="SIMCOX, NANCY"/>
        <s v="HEAGERTY, PATRICK J."/>
        <s v="KARR, CATHERINE"/>
        <s v="WINER, RACHEL L."/>
        <s v="DOWNER, ANN E."/>
        <s v="WEIR, BRUCE SPENCER"/>
        <s v="THOMPSON, ENGELBERTA"/>
        <s v="RABINOWITZ, PETER"/>
        <s v="LIN, KEN-YU"/>
        <s v="HANNON, MARGARET A."/>
        <s v="GREMBOWSKI, DAVID"/>
        <s v="COE, NORMA B"/>
        <s v="KESSLER, LARRY"/>
        <s v="ORNELAS, INDIA J"/>
        <s v="FAUSTMAN, ELAINE M."/>
        <s v="HARRIS, JEFFREY R"/>
        <s v="KATZ, AARON"/>
        <s v="MAY, SUSANNE"/>
        <s v="MEISCHKE, HENDRIKA W."/>
        <s v="PETRESCU-PRAHOVA, MIRUNA"/>
        <s v="ROWHANI-RAHBAR, ALI"/>
        <s v="SETO, EDMUND"/>
        <s v="JOHNSON, PETER W"/>
        <s v="POULIN, PATRICIA/DIR"/>
        <s v="DIRECTOR/CPO FINANCE"/>
        <s v="ASUNCION, HAZELINE U"/>
        <s v="MOURAD, PIERRE"/>
        <s v="JAFFE, DANIEL A"/>
        <s v="WARK, MICHAEL"/>
        <s v="BAKER, JOEL"/>
        <s v="FRANCIS, TESSA B."/>
        <s v="NASCIMENTO, ANDERSON C"/>
      </sharedItems>
    </cacheField>
    <cacheField name="Open Encumbrance" numFmtId="40">
      <sharedItems containsSemiMixedTypes="0" containsString="0" containsNumber="1" minValue="0" maxValue="497111.67"/>
    </cacheField>
    <cacheField name="Cost Share" numFmtId="40">
      <sharedItems containsSemiMixedTypes="0" containsString="0" containsNumber="1" minValue="-770529.82" maxValue="0"/>
    </cacheField>
    <cacheField name="Balance" numFmtId="40">
      <sharedItems containsSemiMixedTypes="0" containsString="0" containsNumber="1" minValue="0" maxValue="3598519.11"/>
    </cacheField>
    <cacheField name="Open Invoice" numFmtId="40">
      <sharedItems containsSemiMixedTypes="0" containsString="0" containsNumber="1" minValue="-1871192.57" maxValue="214365.8"/>
    </cacheField>
    <cacheField name="Deficit" numFmtId="40">
      <sharedItems containsSemiMixedTypes="0" containsString="0" containsNumber="1" minValue="-308215.21000000002" maxValue="0"/>
    </cacheField>
    <cacheField name="BUDGET_STATU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69">
  <r>
    <x v="0"/>
    <n v="2060002280"/>
    <s v="ASSOC VP COLL ACCESS"/>
    <x v="0"/>
    <s v="P"/>
    <n v="675390"/>
    <s v="UBMS 1"/>
    <x v="0"/>
    <x v="0"/>
    <n v="0"/>
    <n v="0"/>
    <n v="0"/>
    <n v="0"/>
    <n v="-21.6"/>
    <s v="3"/>
  </r>
  <r>
    <x v="0"/>
    <n v="2060002290"/>
    <s v="ASSOC VP COLL ACCESS"/>
    <x v="1"/>
    <s v="P"/>
    <n v="675476"/>
    <s v="GEAR UP EDI"/>
    <x v="1"/>
    <x v="1"/>
    <n v="0"/>
    <n v="-18308.61"/>
    <n v="0"/>
    <n v="0"/>
    <n v="0"/>
    <s v="3"/>
  </r>
  <r>
    <x v="0"/>
    <n v="2060002290"/>
    <s v="ASSOC VP COLL ACCESS"/>
    <x v="2"/>
    <s v="S"/>
    <n v="675476"/>
    <s v="GEAR UP EDI PD"/>
    <x v="1"/>
    <x v="1"/>
    <n v="0"/>
    <n v="0"/>
    <n v="0"/>
    <n v="0"/>
    <n v="0"/>
    <s v="3"/>
  </r>
  <r>
    <x v="0"/>
    <n v="2060002280"/>
    <s v="ASSOC VP COLL ACCESS"/>
    <x v="3"/>
    <s v="S"/>
    <n v="675390"/>
    <s v="UBMS STUDENT PARTICIP"/>
    <x v="0"/>
    <x v="0"/>
    <n v="0"/>
    <n v="0"/>
    <n v="0"/>
    <n v="0"/>
    <n v="0"/>
    <s v="3"/>
  </r>
  <r>
    <x v="1"/>
    <n v="2160301000"/>
    <s v="APPLIED PHYSICS LAB"/>
    <x v="4"/>
    <s v="P"/>
    <n v="610885"/>
    <s v="GLOBAL MARITIME FORUM"/>
    <x v="2"/>
    <x v="2"/>
    <n v="0"/>
    <n v="0"/>
    <n v="687.84"/>
    <n v="0"/>
    <n v="0"/>
    <s v="3"/>
  </r>
  <r>
    <x v="1"/>
    <n v="2160301000"/>
    <s v="APPLIED PHYSICS LAB"/>
    <x v="5"/>
    <m/>
    <m/>
    <s v="GLIDER ARCTIC MAMMAL"/>
    <x v="1"/>
    <x v="3"/>
    <n v="0"/>
    <n v="0"/>
    <n v="0"/>
    <n v="3815.87"/>
    <n v="0"/>
    <s v="3"/>
  </r>
  <r>
    <x v="1"/>
    <n v="2160301000"/>
    <s v="APPLIED PHYSICS LAB"/>
    <x v="6"/>
    <m/>
    <m/>
    <s v="SERDP ARL-TIER"/>
    <x v="0"/>
    <x v="4"/>
    <n v="0"/>
    <n v="0"/>
    <n v="0"/>
    <n v="21339.65"/>
    <n v="0"/>
    <s v="3"/>
  </r>
  <r>
    <x v="1"/>
    <n v="2160301000"/>
    <s v="APPLIED PHYSICS LAB"/>
    <x v="7"/>
    <s v="S"/>
    <n v="621579"/>
    <s v="PS SYNTHESIS - APL"/>
    <x v="3"/>
    <x v="5"/>
    <n v="0"/>
    <n v="0"/>
    <n v="0"/>
    <n v="0"/>
    <n v="0"/>
    <s v="3"/>
  </r>
  <r>
    <x v="1"/>
    <n v="2160301000"/>
    <s v="APPLIED PHYSICS LAB"/>
    <x v="8"/>
    <m/>
    <m/>
    <s v="MTU CHARTER RV ALMAR"/>
    <x v="4"/>
    <x v="6"/>
    <n v="0"/>
    <n v="0"/>
    <n v="154.85"/>
    <n v="0"/>
    <n v="0"/>
    <s v="3"/>
  </r>
  <r>
    <x v="1"/>
    <n v="2160301000"/>
    <s v="APPLIED PHYSICS LAB"/>
    <x v="9"/>
    <s v="S"/>
    <n v="610885"/>
    <s v="GLOBAL MARITIME PROG I"/>
    <x v="2"/>
    <x v="2"/>
    <n v="0"/>
    <n v="0"/>
    <n v="0"/>
    <n v="0"/>
    <n v="-59.99"/>
    <s v="3"/>
  </r>
  <r>
    <x v="1"/>
    <n v="2160301000"/>
    <s v="APPLIED PHYSICS LAB"/>
    <x v="10"/>
    <s v="P"/>
    <n v="623758"/>
    <s v="MARGINAL ICE ZONE"/>
    <x v="0"/>
    <x v="7"/>
    <n v="37.79"/>
    <n v="0"/>
    <n v="0"/>
    <n v="0"/>
    <n v="0"/>
    <s v="3"/>
  </r>
  <r>
    <x v="1"/>
    <n v="2160301000"/>
    <s v="APPLIED PHYSICS LAB"/>
    <x v="11"/>
    <s v="S"/>
    <n v="621579"/>
    <s v="PS ENCYCLOPEDIA VIZ"/>
    <x v="5"/>
    <x v="8"/>
    <n v="0"/>
    <n v="0"/>
    <n v="0"/>
    <n v="0"/>
    <n v="0"/>
    <s v="3"/>
  </r>
  <r>
    <x v="1"/>
    <n v="2160301000"/>
    <s v="APPLIED PHYSICS LAB"/>
    <x v="12"/>
    <s v="P"/>
    <n v="626786"/>
    <s v="DIMS"/>
    <x v="6"/>
    <x v="9"/>
    <n v="0"/>
    <n v="0"/>
    <n v="0"/>
    <n v="2106.9"/>
    <n v="0"/>
    <s v="3"/>
  </r>
  <r>
    <x v="1"/>
    <n v="2160301000"/>
    <s v="APPLIED PHYSICS LAB"/>
    <x v="13"/>
    <m/>
    <m/>
    <s v="NORTH POINT DEFENSE"/>
    <x v="0"/>
    <x v="10"/>
    <n v="0"/>
    <n v="0"/>
    <n v="603.08000000000004"/>
    <n v="0"/>
    <n v="0"/>
    <s v="3"/>
  </r>
  <r>
    <x v="1"/>
    <n v="2160301000"/>
    <s v="APPLIED PHYSICS LAB"/>
    <x v="14"/>
    <s v="P"/>
    <n v="632708"/>
    <s v="FISH MEASURING SYSTEM"/>
    <x v="0"/>
    <x v="11"/>
    <n v="0"/>
    <n v="-23000"/>
    <n v="0"/>
    <n v="13608.98"/>
    <n v="0"/>
    <s v="3"/>
  </r>
  <r>
    <x v="1"/>
    <n v="2160301000"/>
    <s v="APPLIED PHYSICS LAB"/>
    <x v="15"/>
    <s v="S"/>
    <n v="623758"/>
    <s v="MIZ - CHARTER"/>
    <x v="0"/>
    <x v="12"/>
    <n v="0"/>
    <n v="0"/>
    <n v="0"/>
    <n v="0"/>
    <n v="0"/>
    <s v="3"/>
  </r>
  <r>
    <x v="1"/>
    <n v="2160301000"/>
    <s v="APPLIED PHYSICS LAB"/>
    <x v="16"/>
    <s v="P"/>
    <n v="667712"/>
    <s v="DOPPLER SCATT VALIDATN"/>
    <x v="7"/>
    <x v="13"/>
    <n v="0"/>
    <n v="0"/>
    <n v="0"/>
    <n v="2879.44"/>
    <n v="-77.33"/>
    <s v="3"/>
  </r>
  <r>
    <x v="1"/>
    <n v="2160301000"/>
    <s v="APPLIED PHYSICS LAB"/>
    <x v="17"/>
    <m/>
    <m/>
    <s v="ESPC TASK 0038"/>
    <x v="0"/>
    <x v="14"/>
    <n v="0"/>
    <n v="0"/>
    <n v="0"/>
    <n v="0"/>
    <n v="0"/>
    <s v="3"/>
  </r>
  <r>
    <x v="2"/>
    <n v="2520004000"/>
    <s v="URBAN DESIGN&amp; PLANNING"/>
    <x v="18"/>
    <m/>
    <m/>
    <s v="LIVABLE CITY YEAR"/>
    <x v="8"/>
    <x v="15"/>
    <n v="0"/>
    <n v="0"/>
    <n v="1004.42"/>
    <n v="0"/>
    <n v="0"/>
    <s v="3"/>
  </r>
  <r>
    <x v="3"/>
    <n v="2540748000"/>
    <s v="INT STUDIES"/>
    <x v="19"/>
    <s v="P"/>
    <n v="802578"/>
    <s v="USAWC FELLOWSHIP 16-17"/>
    <x v="9"/>
    <x v="16"/>
    <n v="0"/>
    <n v="0"/>
    <n v="11827.75"/>
    <n v="0"/>
    <n v="0"/>
    <s v="3"/>
  </r>
  <r>
    <x v="3"/>
    <n v="2540786000"/>
    <s v="SOCIOLOGY"/>
    <x v="20"/>
    <m/>
    <m/>
    <s v="CROWDER THOMAS SEATTLE"/>
    <x v="10"/>
    <x v="17"/>
    <n v="0"/>
    <n v="0"/>
    <n v="0"/>
    <n v="0"/>
    <n v="0"/>
    <s v="3"/>
  </r>
  <r>
    <x v="3"/>
    <n v="2540532000"/>
    <s v="ASTRONOMY"/>
    <x v="21"/>
    <m/>
    <m/>
    <s v="SPITZER TRANSIT TIMING"/>
    <x v="0"/>
    <x v="18"/>
    <n v="0"/>
    <n v="0"/>
    <n v="0"/>
    <n v="0"/>
    <n v="-23011.360000000001"/>
    <s v="3"/>
  </r>
  <r>
    <x v="3"/>
    <n v="2540782000"/>
    <s v="CTR STDY OF DEMO &amp; ECO"/>
    <x v="22"/>
    <m/>
    <m/>
    <s v="FGM"/>
    <x v="11"/>
    <x v="19"/>
    <n v="0"/>
    <n v="0"/>
    <n v="0"/>
    <n v="0"/>
    <n v="0"/>
    <s v="3"/>
  </r>
  <r>
    <x v="3"/>
    <n v="2540540000"/>
    <s v="CHEMISTRY"/>
    <x v="23"/>
    <s v="S"/>
    <n v="669358"/>
    <s v="AHA HCN STOLL YR3"/>
    <x v="12"/>
    <x v="20"/>
    <n v="0"/>
    <n v="0"/>
    <n v="0"/>
    <n v="0"/>
    <n v="0"/>
    <s v="3"/>
  </r>
  <r>
    <x v="3"/>
    <n v="2540920000"/>
    <s v="ARTS &amp; SCI ILABS"/>
    <x v="24"/>
    <s v="P"/>
    <n v="631068"/>
    <s v="NC ECDTL"/>
    <x v="13"/>
    <x v="21"/>
    <n v="0"/>
    <n v="0"/>
    <n v="0"/>
    <n v="0"/>
    <n v="0"/>
    <s v="3"/>
  </r>
  <r>
    <x v="3"/>
    <n v="2540540000"/>
    <s v="CHEMISTRY"/>
    <x v="25"/>
    <s v="S"/>
    <n v="610299"/>
    <s v="MALARIA SUB"/>
    <x v="12"/>
    <x v="22"/>
    <n v="0"/>
    <n v="0"/>
    <n v="0"/>
    <n v="0"/>
    <n v="0"/>
    <s v="3"/>
  </r>
  <r>
    <x v="3"/>
    <n v="2540920000"/>
    <s v="ARTS &amp; SCI ILABS"/>
    <x v="26"/>
    <m/>
    <m/>
    <s v="ROOTS OF EMPATHY"/>
    <x v="1"/>
    <x v="23"/>
    <n v="0"/>
    <n v="0"/>
    <n v="121.84"/>
    <n v="0"/>
    <n v="0"/>
    <s v="3"/>
  </r>
  <r>
    <x v="3"/>
    <n v="2540540000"/>
    <s v="CHEMISTRY"/>
    <x v="27"/>
    <m/>
    <m/>
    <s v="LI-ARGONNEDOE"/>
    <x v="1"/>
    <x v="24"/>
    <n v="0"/>
    <n v="0"/>
    <n v="455.33"/>
    <n v="0"/>
    <n v="0"/>
    <s v="3"/>
  </r>
  <r>
    <x v="3"/>
    <n v="2540540000"/>
    <s v="CHEMISTRY"/>
    <x v="28"/>
    <m/>
    <m/>
    <s v="SINGLE-CELL EXOCYTOSIS"/>
    <x v="14"/>
    <x v="25"/>
    <n v="0"/>
    <n v="0"/>
    <n v="0"/>
    <n v="0"/>
    <n v="0"/>
    <s v="3"/>
  </r>
  <r>
    <x v="3"/>
    <n v="2540748100"/>
    <s v="INT STUDIES"/>
    <x v="29"/>
    <m/>
    <m/>
    <s v="JEAN MONNET PROJECT UW"/>
    <x v="1"/>
    <x v="26"/>
    <n v="0"/>
    <n v="0"/>
    <n v="0"/>
    <n v="8941.58"/>
    <n v="0"/>
    <s v="3"/>
  </r>
  <r>
    <x v="3"/>
    <n v="2540562000"/>
    <s v="MATHEMATICS"/>
    <x v="30"/>
    <m/>
    <m/>
    <s v="F2015-7523-LIEBLICH"/>
    <x v="0"/>
    <x v="27"/>
    <n v="0"/>
    <n v="0"/>
    <n v="0"/>
    <n v="0"/>
    <n v="-4090.65"/>
    <s v="3"/>
  </r>
  <r>
    <x v="3"/>
    <n v="2540574299"/>
    <s v="PHYSICS"/>
    <x v="31"/>
    <m/>
    <m/>
    <s v="MORALES MSIP"/>
    <x v="11"/>
    <x v="28"/>
    <n v="0"/>
    <n v="0"/>
    <n v="0"/>
    <n v="42.65"/>
    <n v="-0.01"/>
    <s v="3"/>
  </r>
  <r>
    <x v="3"/>
    <n v="2540574684"/>
    <s v="PHYSICS"/>
    <x v="32"/>
    <s v="P"/>
    <n v="628283"/>
    <s v="2D HETEROSTRUCTURES"/>
    <x v="15"/>
    <x v="29"/>
    <n v="67549.429999999993"/>
    <n v="0"/>
    <n v="19639.650000000001"/>
    <n v="0"/>
    <n v="0"/>
    <s v="1"/>
  </r>
  <r>
    <x v="3"/>
    <n v="2540920000"/>
    <s v="ARTS &amp; SCI ILABS"/>
    <x v="33"/>
    <s v="S"/>
    <n v="626813"/>
    <s v="OECD-PARTICIPANT SUPP"/>
    <x v="16"/>
    <x v="30"/>
    <n v="0"/>
    <n v="0"/>
    <n v="0"/>
    <n v="0"/>
    <n v="0"/>
    <s v="3"/>
  </r>
  <r>
    <x v="3"/>
    <n v="2540540000"/>
    <s v="CHEMISTRY"/>
    <x v="34"/>
    <s v="S"/>
    <n v="669358"/>
    <s v="AHA HCN STOLL YR 2"/>
    <x v="17"/>
    <x v="20"/>
    <n v="0"/>
    <n v="0"/>
    <n v="0"/>
    <n v="0"/>
    <n v="0"/>
    <s v="3"/>
  </r>
  <r>
    <x v="3"/>
    <n v="2540540000"/>
    <s v="CHEMISTRY"/>
    <x v="35"/>
    <m/>
    <m/>
    <s v="MASI - NRSA"/>
    <x v="10"/>
    <x v="31"/>
    <n v="4734"/>
    <n v="0"/>
    <n v="4619.75"/>
    <n v="0"/>
    <n v="0"/>
    <s v="3"/>
  </r>
  <r>
    <x v="3"/>
    <n v="2540574214"/>
    <s v="PHYSICS"/>
    <x v="36"/>
    <s v="S"/>
    <n v="628283"/>
    <s v="2D SUB"/>
    <x v="15"/>
    <x v="29"/>
    <n v="0"/>
    <n v="0"/>
    <n v="0"/>
    <n v="0"/>
    <n v="0"/>
    <s v="3"/>
  </r>
  <r>
    <x v="3"/>
    <n v="2540920000"/>
    <s v="ARTS &amp; SCI ILABS"/>
    <x v="37"/>
    <m/>
    <m/>
    <s v="BTC AGREEMENT"/>
    <x v="13"/>
    <x v="21"/>
    <n v="0"/>
    <n v="0"/>
    <n v="59994.01"/>
    <n v="0"/>
    <n v="0"/>
    <s v="3"/>
  </r>
  <r>
    <x v="3"/>
    <n v="2540920000"/>
    <s v="ARTS &amp; SCI ILABS"/>
    <x v="38"/>
    <s v="S"/>
    <n v="631068"/>
    <s v="ZTT CO1"/>
    <x v="13"/>
    <x v="21"/>
    <n v="0"/>
    <n v="0"/>
    <n v="0"/>
    <n v="0"/>
    <n v="0"/>
    <s v="3"/>
  </r>
  <r>
    <x v="3"/>
    <n v="2540306000"/>
    <s v="COMP LIT"/>
    <x v="39"/>
    <m/>
    <m/>
    <s v="MELLON NEW DIRECTIONS"/>
    <x v="18"/>
    <x v="32"/>
    <n v="0"/>
    <n v="0"/>
    <n v="0"/>
    <n v="0"/>
    <n v="0"/>
    <s v="3"/>
  </r>
  <r>
    <x v="3"/>
    <n v="2540540000"/>
    <s v="CHEMISTRY"/>
    <x v="40"/>
    <m/>
    <m/>
    <s v="SOLID STATE NMR EXPER"/>
    <x v="19"/>
    <x v="33"/>
    <n v="0"/>
    <n v="0"/>
    <n v="0"/>
    <n v="58958"/>
    <n v="0"/>
    <s v="3"/>
  </r>
  <r>
    <x v="3"/>
    <n v="2541101000"/>
    <s v="CTR FOR STAT &amp; SOC SCI"/>
    <x v="41"/>
    <m/>
    <m/>
    <s v="EROSHEVA NIH CONTRACT"/>
    <x v="13"/>
    <x v="34"/>
    <n v="0"/>
    <n v="0"/>
    <n v="46335.8"/>
    <n v="0"/>
    <n v="0"/>
    <s v="3"/>
  </r>
  <r>
    <x v="3"/>
    <n v="2540540000"/>
    <s v="CHEMISTRY"/>
    <x v="42"/>
    <s v="S"/>
    <n v="669358"/>
    <s v="AHA HCN STOLL YR 1"/>
    <x v="20"/>
    <x v="20"/>
    <n v="0"/>
    <n v="0"/>
    <n v="0"/>
    <n v="0"/>
    <n v="0"/>
    <s v="3"/>
  </r>
  <r>
    <x v="3"/>
    <n v="2540920000"/>
    <s v="ARTS &amp; SCI ILABS"/>
    <x v="43"/>
    <s v="P"/>
    <n v="626813"/>
    <s v="OECD - SHANGHAI"/>
    <x v="0"/>
    <x v="30"/>
    <n v="0"/>
    <n v="0"/>
    <n v="0"/>
    <n v="0"/>
    <n v="-9226.4599999999991"/>
    <s v="3"/>
  </r>
  <r>
    <x v="3"/>
    <n v="2540540000"/>
    <s v="CHEMISTRY"/>
    <x v="44"/>
    <s v="P"/>
    <n v="610299"/>
    <s v="MALARIA EVOLUTION U19"/>
    <x v="12"/>
    <x v="22"/>
    <n v="0"/>
    <n v="0"/>
    <n v="0"/>
    <n v="0"/>
    <n v="0"/>
    <s v="3"/>
  </r>
  <r>
    <x v="4"/>
    <n v="2580001000"/>
    <s v="DEPT OF EDUCATION"/>
    <x v="45"/>
    <m/>
    <m/>
    <s v="xxxADVxxxLEARNING LABS"/>
    <x v="0"/>
    <x v="35"/>
    <n v="0"/>
    <n v="0"/>
    <n v="0"/>
    <n v="0"/>
    <n v="-82824.710000000006"/>
    <s v="3"/>
  </r>
  <r>
    <x v="4"/>
    <n v="2580001000"/>
    <s v="DEPT OF EDUCATION"/>
    <x v="46"/>
    <m/>
    <m/>
    <s v="LEARNING LABS"/>
    <x v="21"/>
    <x v="35"/>
    <n v="0"/>
    <n v="0"/>
    <n v="0"/>
    <n v="214365.8"/>
    <n v="0"/>
    <s v="3"/>
  </r>
  <r>
    <x v="4"/>
    <n v="2580004000"/>
    <s v="EXPERIMENTAL EDUC UNIT"/>
    <x v="47"/>
    <s v="S"/>
    <n v="664711"/>
    <s v="UW QRIS ON CAMPUS"/>
    <x v="12"/>
    <x v="36"/>
    <n v="0"/>
    <n v="0"/>
    <n v="107171.41"/>
    <n v="0"/>
    <n v="0"/>
    <s v="3"/>
  </r>
  <r>
    <x v="4"/>
    <n v="2580001200"/>
    <s v="DEPT OF EDUCATION"/>
    <x v="48"/>
    <s v="S"/>
    <n v="664711"/>
    <s v="UW QRIS"/>
    <x v="12"/>
    <x v="37"/>
    <n v="0"/>
    <n v="0"/>
    <n v="549862.66"/>
    <n v="0"/>
    <n v="0"/>
    <s v="3"/>
  </r>
  <r>
    <x v="4"/>
    <n v="2580001000"/>
    <s v="DEPT OF EDUCATION"/>
    <x v="49"/>
    <m/>
    <m/>
    <s v="UW ALT. ROUTE LID"/>
    <x v="12"/>
    <x v="38"/>
    <n v="0"/>
    <n v="0"/>
    <n v="0"/>
    <n v="0"/>
    <n v="0"/>
    <s v="3"/>
  </r>
  <r>
    <x v="4"/>
    <n v="2580001000"/>
    <s v="DEPT OF EDUCATION"/>
    <x v="50"/>
    <s v="S"/>
    <n v="801316"/>
    <s v="NOYCE SCHLR PARTICIPNT"/>
    <x v="22"/>
    <x v="39"/>
    <n v="0"/>
    <n v="0"/>
    <n v="42032"/>
    <n v="0"/>
    <n v="0"/>
    <s v="3"/>
  </r>
  <r>
    <x v="4"/>
    <n v="2580001200"/>
    <s v="DEPT OF EDUCATION"/>
    <x v="51"/>
    <s v="P"/>
    <n v="664711"/>
    <s v="UW QRIS"/>
    <x v="12"/>
    <x v="37"/>
    <n v="0"/>
    <n v="0"/>
    <n v="1428292.88"/>
    <n v="0"/>
    <n v="0"/>
    <s v="3"/>
  </r>
  <r>
    <x v="4"/>
    <n v="2580001000"/>
    <s v="DEPT OF EDUCATION"/>
    <x v="52"/>
    <s v="P"/>
    <n v="801316"/>
    <s v="NOYCE SCHOLARS"/>
    <x v="22"/>
    <x v="39"/>
    <n v="0"/>
    <n v="0"/>
    <n v="40.82"/>
    <n v="0"/>
    <n v="0"/>
    <s v="3"/>
  </r>
  <r>
    <x v="5"/>
    <n v="2600006000"/>
    <s v="CIVIL &amp; ENVIR ENGINEER"/>
    <x v="53"/>
    <s v="P"/>
    <n v="621345"/>
    <s v="BIODIVERSITY"/>
    <x v="0"/>
    <x v="40"/>
    <n v="0"/>
    <n v="0"/>
    <n v="0"/>
    <n v="0"/>
    <n v="0"/>
    <s v="3"/>
  </r>
  <r>
    <x v="5"/>
    <n v="2600006000"/>
    <s v="CIVIL &amp; ENVIR ENGINEER"/>
    <x v="54"/>
    <m/>
    <m/>
    <s v="CONTINENTAL SCALES"/>
    <x v="0"/>
    <x v="41"/>
    <n v="0"/>
    <n v="0"/>
    <n v="0"/>
    <n v="0"/>
    <n v="-0.28000000000000003"/>
    <s v="3"/>
  </r>
  <r>
    <x v="5"/>
    <n v="2600007590"/>
    <s v="ELECTRICAL ENGINEERING"/>
    <x v="55"/>
    <s v="S"/>
    <n v="622808"/>
    <s v="BILMES CLOUD-BASED SUB"/>
    <x v="1"/>
    <x v="42"/>
    <n v="0"/>
    <n v="0"/>
    <n v="0"/>
    <n v="0"/>
    <n v="0"/>
    <s v="3"/>
  </r>
  <r>
    <x v="5"/>
    <n v="2600002000"/>
    <s v="HUMAN CTR DESIGN ENGR"/>
    <x v="56"/>
    <m/>
    <m/>
    <s v="PREPAREDNESS MSG (PH2)"/>
    <x v="0"/>
    <x v="43"/>
    <n v="0"/>
    <n v="0"/>
    <n v="0"/>
    <n v="0"/>
    <n v="-718.68"/>
    <s v="1"/>
  </r>
  <r>
    <x v="5"/>
    <n v="2600006000"/>
    <s v="CIVIL &amp; ENVIR ENGINEER"/>
    <x v="57"/>
    <m/>
    <m/>
    <s v="EARTHQUAKE SAFEY"/>
    <x v="0"/>
    <x v="44"/>
    <n v="0"/>
    <n v="0"/>
    <n v="7520.71"/>
    <n v="0"/>
    <n v="0"/>
    <s v="3"/>
  </r>
  <r>
    <x v="5"/>
    <n v="2600010180"/>
    <s v="MECHANICAL ENGINEERING"/>
    <x v="58"/>
    <m/>
    <m/>
    <s v="NU SUB CONTACT SAMPLIN"/>
    <x v="0"/>
    <x v="45"/>
    <n v="0"/>
    <n v="0"/>
    <n v="0"/>
    <n v="31080.639999999999"/>
    <n v="0"/>
    <s v="3"/>
  </r>
  <r>
    <x v="5"/>
    <n v="2600007070"/>
    <s v="ELECTRICAL ENGINEERING"/>
    <x v="59"/>
    <s v="P"/>
    <n v="612011"/>
    <s v="MAJUMD ARO PRACQSYS"/>
    <x v="15"/>
    <x v="46"/>
    <n v="0"/>
    <n v="0"/>
    <n v="0"/>
    <n v="0"/>
    <n v="0"/>
    <s v="3"/>
  </r>
  <r>
    <x v="5"/>
    <n v="2600004000"/>
    <s v="AERO AND ASTRO"/>
    <x v="60"/>
    <s v="P"/>
    <n v="637253"/>
    <s v="LN2 POWER GEN"/>
    <x v="21"/>
    <x v="47"/>
    <n v="0"/>
    <n v="0"/>
    <n v="0"/>
    <n v="0"/>
    <n v="0"/>
    <s v="3"/>
  </r>
  <r>
    <x v="5"/>
    <n v="2600007910"/>
    <s v="ELECTRICAL ENGINEERING"/>
    <x v="61"/>
    <m/>
    <m/>
    <s v="SILICON NANOWIRE"/>
    <x v="23"/>
    <x v="48"/>
    <n v="0"/>
    <n v="0"/>
    <n v="0"/>
    <n v="47042.85"/>
    <n v="-8155.89"/>
    <s v="3"/>
  </r>
  <r>
    <x v="5"/>
    <n v="2600006000"/>
    <s v="CIVIL &amp; ENVIR ENGINEER"/>
    <x v="62"/>
    <s v="P"/>
    <n v="666055"/>
    <s v="MICROBIAL STRESS RESPN"/>
    <x v="0"/>
    <x v="40"/>
    <n v="5809.03"/>
    <n v="0"/>
    <n v="0"/>
    <n v="18799.5"/>
    <n v="-25001.16"/>
    <s v="3"/>
  </r>
  <r>
    <x v="5"/>
    <n v="2600008000"/>
    <s v="COMPUTER SCIENCE &amp; ENG"/>
    <x v="63"/>
    <m/>
    <m/>
    <s v="ASPIREIT"/>
    <x v="0"/>
    <x v="49"/>
    <n v="0"/>
    <n v="0"/>
    <n v="3000"/>
    <n v="0"/>
    <n v="0"/>
    <s v="3"/>
  </r>
  <r>
    <x v="5"/>
    <n v="2600007070"/>
    <s v="ELECTRICAL ENGINEERING"/>
    <x v="64"/>
    <s v="S"/>
    <n v="612011"/>
    <s v="MAJUMD ARO PARTIC SUPP"/>
    <x v="15"/>
    <x v="46"/>
    <n v="0"/>
    <n v="0"/>
    <n v="0"/>
    <n v="0"/>
    <n v="0"/>
    <s v="3"/>
  </r>
  <r>
    <x v="5"/>
    <n v="2600004000"/>
    <s v="AERO AND ASTRO"/>
    <x v="65"/>
    <m/>
    <m/>
    <s v="PLASMA DIAGNOSTICS"/>
    <x v="24"/>
    <x v="50"/>
    <n v="0"/>
    <n v="0"/>
    <n v="0"/>
    <n v="8716.2000000000007"/>
    <n v="-0.02"/>
    <s v="3"/>
  </r>
  <r>
    <x v="5"/>
    <n v="2600004000"/>
    <s v="AERO AND ASTRO"/>
    <x v="66"/>
    <m/>
    <m/>
    <s v="FIZIKL-UAV/UGV"/>
    <x v="0"/>
    <x v="51"/>
    <n v="0"/>
    <n v="0"/>
    <n v="22837.5"/>
    <n v="80651"/>
    <n v="0"/>
    <s v="3"/>
  </r>
  <r>
    <x v="5"/>
    <n v="2600006000"/>
    <s v="CIVIL &amp; ENVIR ENGINEER"/>
    <x v="67"/>
    <s v="P"/>
    <n v="627861"/>
    <s v="TRANSGENIC HOUSEPLANTS"/>
    <x v="0"/>
    <x v="52"/>
    <n v="90.29"/>
    <n v="0"/>
    <n v="0"/>
    <n v="0"/>
    <n v="-1482.5"/>
    <s v="3"/>
  </r>
  <r>
    <x v="5"/>
    <n v="2600010200"/>
    <s v="MECHANICAL ENGINEERING"/>
    <x v="68"/>
    <m/>
    <m/>
    <s v="ROV VIDEO ANALYSIS"/>
    <x v="0"/>
    <x v="53"/>
    <n v="0"/>
    <n v="0"/>
    <n v="0"/>
    <n v="0"/>
    <n v="-0.01"/>
    <s v="3"/>
  </r>
  <r>
    <x v="5"/>
    <n v="2600006000"/>
    <s v="CIVIL &amp; ENVIR ENGINEER"/>
    <x v="69"/>
    <m/>
    <m/>
    <s v="SDOT TASK ORDER 1"/>
    <x v="10"/>
    <x v="54"/>
    <n v="0"/>
    <n v="0"/>
    <n v="0"/>
    <n v="0"/>
    <n v="-13.19"/>
    <s v="3"/>
  </r>
  <r>
    <x v="5"/>
    <n v="2600002000"/>
    <s v="HUMAN CTR DESIGN ENGR"/>
    <x v="70"/>
    <m/>
    <m/>
    <s v="PREPAREDNESS MESSAGING"/>
    <x v="12"/>
    <x v="43"/>
    <n v="0"/>
    <n v="0"/>
    <n v="0"/>
    <n v="0"/>
    <n v="0"/>
    <s v="3"/>
  </r>
  <r>
    <x v="5"/>
    <n v="2600004000"/>
    <s v="AERO AND ASTRO"/>
    <x v="71"/>
    <s v="S"/>
    <n v="637253"/>
    <s v="LN2 POWER GEN FAB"/>
    <x v="21"/>
    <x v="47"/>
    <n v="0"/>
    <n v="0"/>
    <n v="0"/>
    <n v="0"/>
    <n v="0"/>
    <s v="3"/>
  </r>
  <r>
    <x v="5"/>
    <n v="2600006000"/>
    <s v="CIVIL &amp; ENVIR ENGINEER"/>
    <x v="72"/>
    <m/>
    <m/>
    <s v="NHERI SIM"/>
    <x v="0"/>
    <x v="55"/>
    <n v="0"/>
    <n v="0"/>
    <n v="0"/>
    <n v="3445.07"/>
    <n v="-1068.68"/>
    <s v="3"/>
  </r>
  <r>
    <x v="5"/>
    <n v="2600006000"/>
    <s v="CIVIL &amp; ENVIR ENGINEER"/>
    <x v="73"/>
    <m/>
    <m/>
    <s v="TRANSGENIC GRASS"/>
    <x v="0"/>
    <x v="52"/>
    <n v="90.29"/>
    <n v="0"/>
    <n v="0"/>
    <n v="0"/>
    <n v="-34752.120000000003"/>
    <s v="3"/>
  </r>
  <r>
    <x v="5"/>
    <n v="2600002000"/>
    <s v="HUMAN CTR DESIGN ENGR"/>
    <x v="74"/>
    <m/>
    <m/>
    <s v="MOA: VOLCANO RISK"/>
    <x v="0"/>
    <x v="56"/>
    <n v="0"/>
    <n v="0"/>
    <n v="0"/>
    <n v="0"/>
    <n v="0"/>
    <s v="3"/>
  </r>
  <r>
    <x v="5"/>
    <n v="2600002000"/>
    <s v="HUMAN CTR DESIGN ENGR"/>
    <x v="75"/>
    <s v="S"/>
    <n v="610885"/>
    <s v="GMF HASELKORN"/>
    <x v="2"/>
    <x v="43"/>
    <n v="0"/>
    <n v="0"/>
    <n v="0"/>
    <n v="0"/>
    <n v="0"/>
    <s v="3"/>
  </r>
  <r>
    <x v="5"/>
    <n v="2600008000"/>
    <s v="COMPUTER SCIENCE &amp; ENG"/>
    <x v="76"/>
    <m/>
    <m/>
    <s v="FORD C3 2016"/>
    <x v="0"/>
    <x v="57"/>
    <n v="0"/>
    <n v="0"/>
    <n v="0"/>
    <n v="0"/>
    <n v="0"/>
    <s v="3"/>
  </r>
  <r>
    <x v="5"/>
    <n v="2600014080"/>
    <s v="BIOENGINEERING"/>
    <x v="77"/>
    <s v="S"/>
    <n v="628410"/>
    <s v="PUN SCIRP DOD SUB BUDG"/>
    <x v="13"/>
    <x v="58"/>
    <n v="0"/>
    <n v="0"/>
    <n v="0"/>
    <n v="0"/>
    <n v="-78532.67"/>
    <s v="3"/>
  </r>
  <r>
    <x v="5"/>
    <n v="2600011000"/>
    <s v="MATL SCI &amp; ENGINEERING"/>
    <x v="78"/>
    <m/>
    <m/>
    <s v="FILM MEMBRANE"/>
    <x v="25"/>
    <x v="59"/>
    <n v="118.52"/>
    <n v="0"/>
    <n v="0"/>
    <n v="0"/>
    <n v="0"/>
    <s v="3"/>
  </r>
  <r>
    <x v="5"/>
    <n v="2600006000"/>
    <s v="CIVIL &amp; ENVIR ENGINEER"/>
    <x v="79"/>
    <s v="S"/>
    <n v="666055"/>
    <s v="MICROBIAL DISC FUNDS"/>
    <x v="0"/>
    <x v="40"/>
    <n v="0"/>
    <n v="0"/>
    <n v="3021.56"/>
    <n v="0"/>
    <n v="0"/>
    <s v="3"/>
  </r>
  <r>
    <x v="5"/>
    <n v="2600006000"/>
    <s v="CIVIL &amp; ENVIR ENGINEER"/>
    <x v="80"/>
    <s v="S"/>
    <n v="630375"/>
    <s v="DNR ROADS MOD"/>
    <x v="0"/>
    <x v="60"/>
    <n v="0"/>
    <n v="0"/>
    <n v="0"/>
    <n v="0"/>
    <n v="-1711.88"/>
    <s v="3"/>
  </r>
  <r>
    <x v="6"/>
    <n v="2630002000"/>
    <s v="OCEANOGRAPHY"/>
    <x v="81"/>
    <s v="S"/>
    <n v="621345"/>
    <s v="BIODIVERSITY-DEVOL"/>
    <x v="16"/>
    <x v="61"/>
    <n v="0"/>
    <n v="0"/>
    <n v="0"/>
    <n v="0"/>
    <n v="0"/>
    <s v="3"/>
  </r>
  <r>
    <x v="6"/>
    <n v="2630008000"/>
    <s v="ENVRMNTL &amp; FOREST SCI"/>
    <x v="82"/>
    <m/>
    <m/>
    <s v="CONSERVATION INTERNS"/>
    <x v="0"/>
    <x v="62"/>
    <n v="0"/>
    <n v="-5438.89"/>
    <n v="7195.37"/>
    <n v="36419.050000000003"/>
    <n v="0"/>
    <s v="3"/>
  </r>
  <r>
    <x v="6"/>
    <n v="2630002000"/>
    <s v="OCEANOGRAPHY"/>
    <x v="83"/>
    <s v="S"/>
    <n v="621345"/>
    <s v="BIODIVERSITY-INGALLS"/>
    <x v="16"/>
    <x v="63"/>
    <n v="0"/>
    <n v="0"/>
    <n v="0"/>
    <n v="0"/>
    <n v="0"/>
    <s v="3"/>
  </r>
  <r>
    <x v="6"/>
    <n v="2630003000"/>
    <s v="AQUATIC&amp;FISHERY SCIENC"/>
    <x v="84"/>
    <m/>
    <m/>
    <s v="LCEP AEP/EMP 2"/>
    <x v="10"/>
    <x v="64"/>
    <n v="0"/>
    <n v="0"/>
    <n v="0"/>
    <n v="0"/>
    <n v="0"/>
    <s v="3"/>
  </r>
  <r>
    <x v="6"/>
    <n v="2630013000"/>
    <s v="FRIDAY HARBOR LABS"/>
    <x v="85"/>
    <m/>
    <m/>
    <s v="STEP-2016-SUMMERS"/>
    <x v="26"/>
    <x v="65"/>
    <n v="0"/>
    <n v="0"/>
    <n v="31.76"/>
    <n v="0"/>
    <n v="0"/>
    <s v="3"/>
  </r>
  <r>
    <x v="6"/>
    <n v="2630001000"/>
    <s v="COLL ENVIRONMT - DEAN"/>
    <x v="86"/>
    <m/>
    <m/>
    <s v="NPLCC DIRECTOR IPA"/>
    <x v="0"/>
    <x v="66"/>
    <n v="0"/>
    <n v="0"/>
    <n v="0"/>
    <n v="0"/>
    <n v="0"/>
    <s v="3"/>
  </r>
  <r>
    <x v="6"/>
    <n v="2630010000"/>
    <s v="MARINE PROGRAMS OFFICE"/>
    <x v="87"/>
    <m/>
    <m/>
    <s v="SPILL PREVENTION"/>
    <x v="12"/>
    <x v="67"/>
    <n v="0"/>
    <n v="0"/>
    <n v="0"/>
    <n v="0"/>
    <n v="-637.70000000000005"/>
    <s v="3"/>
  </r>
  <r>
    <x v="6"/>
    <n v="2630012010"/>
    <s v="DEAN GRANT &amp; CONTRACT"/>
    <x v="88"/>
    <m/>
    <m/>
    <s v="DDCF FELLOWS"/>
    <x v="0"/>
    <x v="68"/>
    <n v="0"/>
    <n v="0"/>
    <n v="144.66999999999999"/>
    <n v="-40817.89"/>
    <n v="0"/>
    <s v="1"/>
  </r>
  <r>
    <x v="6"/>
    <n v="2630004000"/>
    <s v="ATM SCI"/>
    <x v="89"/>
    <m/>
    <m/>
    <s v="AMS FELLOWSHIPS"/>
    <x v="27"/>
    <x v="69"/>
    <n v="0"/>
    <n v="0"/>
    <n v="0"/>
    <n v="-376839.75"/>
    <n v="-21447.16"/>
    <s v="3"/>
  </r>
  <r>
    <x v="6"/>
    <n v="2630004000"/>
    <s v="ATM SCI"/>
    <x v="90"/>
    <m/>
    <m/>
    <s v="SDOT SNOWWATCH 16-17"/>
    <x v="0"/>
    <x v="70"/>
    <n v="0"/>
    <n v="0"/>
    <n v="0.01"/>
    <n v="0"/>
    <n v="0"/>
    <s v="3"/>
  </r>
  <r>
    <x v="6"/>
    <n v="2630010000"/>
    <s v="MARINE PROGRAMS OFFICE"/>
    <x v="91"/>
    <m/>
    <m/>
    <s v="TNC HERSHMAN DAWSON"/>
    <x v="0"/>
    <x v="67"/>
    <n v="0"/>
    <n v="0"/>
    <n v="0"/>
    <n v="0"/>
    <n v="-0.01"/>
    <s v="3"/>
  </r>
  <r>
    <x v="6"/>
    <n v="2630012010"/>
    <s v="DEAN GRANT &amp; CONTRACT"/>
    <x v="92"/>
    <m/>
    <m/>
    <s v="DDCSP UF SUBCONTRACT"/>
    <x v="1"/>
    <x v="71"/>
    <n v="0"/>
    <n v="0"/>
    <n v="0"/>
    <n v="0"/>
    <n v="-8921.4699999999993"/>
    <s v="3"/>
  </r>
  <r>
    <x v="6"/>
    <n v="2630005000"/>
    <s v="JISAO MAIN"/>
    <x v="93"/>
    <m/>
    <m/>
    <s v="OSU DEBRIS TRACKING"/>
    <x v="11"/>
    <x v="72"/>
    <n v="0"/>
    <n v="0"/>
    <n v="0"/>
    <n v="0"/>
    <n v="0"/>
    <s v="3"/>
  </r>
  <r>
    <x v="6"/>
    <n v="2630003000"/>
    <s v="AQUATIC&amp;FISHERY SCIENC"/>
    <x v="94"/>
    <m/>
    <m/>
    <s v="LLTK MARINE SURVIVAL"/>
    <x v="11"/>
    <x v="73"/>
    <n v="0"/>
    <n v="0"/>
    <n v="0"/>
    <n v="12045.91"/>
    <n v="0"/>
    <s v="3"/>
  </r>
  <r>
    <x v="6"/>
    <n v="2630003000"/>
    <s v="AQUATIC&amp;FISHERY SCIENC"/>
    <x v="95"/>
    <s v="S"/>
    <n v="634771"/>
    <s v="PACHERRING WKSHP SUB"/>
    <x v="28"/>
    <x v="74"/>
    <n v="0"/>
    <n v="0"/>
    <n v="0"/>
    <n v="0"/>
    <n v="0"/>
    <s v="3"/>
  </r>
  <r>
    <x v="6"/>
    <n v="2630003000"/>
    <s v="AQUATIC&amp;FISHERY SCIENC"/>
    <x v="96"/>
    <m/>
    <m/>
    <s v="DART/CBR"/>
    <x v="0"/>
    <x v="75"/>
    <n v="0"/>
    <n v="0"/>
    <n v="0"/>
    <n v="0"/>
    <n v="0"/>
    <s v="3"/>
  </r>
  <r>
    <x v="6"/>
    <n v="2630003000"/>
    <s v="AQUATIC&amp;FISHERY SCIENC"/>
    <x v="97"/>
    <m/>
    <m/>
    <s v="NUSH STRONTIUM ISOTOPE"/>
    <x v="0"/>
    <x v="76"/>
    <n v="466.39"/>
    <n v="0"/>
    <n v="432.97"/>
    <n v="-240.65"/>
    <n v="0"/>
    <s v="3"/>
  </r>
  <r>
    <x v="6"/>
    <n v="2630003000"/>
    <s v="AQUATIC&amp;FISHERY SCIENC"/>
    <x v="98"/>
    <s v="P"/>
    <n v="630375"/>
    <s v="DNR ROAD MONITORING"/>
    <x v="0"/>
    <x v="73"/>
    <n v="19668"/>
    <n v="0"/>
    <n v="0"/>
    <n v="0"/>
    <n v="0"/>
    <s v="3"/>
  </r>
  <r>
    <x v="6"/>
    <n v="2630003000"/>
    <s v="AQUATIC&amp;FISHERY SCIENC"/>
    <x v="99"/>
    <m/>
    <m/>
    <s v="HYDRO/CBR"/>
    <x v="0"/>
    <x v="75"/>
    <n v="0"/>
    <n v="0"/>
    <n v="11.38"/>
    <n v="0"/>
    <n v="0"/>
    <s v="3"/>
  </r>
  <r>
    <x v="6"/>
    <n v="2630015011"/>
    <s v="EARTHLAB"/>
    <x v="100"/>
    <m/>
    <m/>
    <s v="DOI NW CLIMATE CENTER"/>
    <x v="12"/>
    <x v="77"/>
    <n v="0"/>
    <n v="0"/>
    <n v="0"/>
    <n v="0"/>
    <n v="-11617.75"/>
    <s v="3"/>
  </r>
  <r>
    <x v="6"/>
    <n v="2630003000"/>
    <s v="AQUATIC&amp;FISHERY SCIENC"/>
    <x v="101"/>
    <m/>
    <m/>
    <s v="OMF STRATEGIC PLAN"/>
    <x v="29"/>
    <x v="74"/>
    <n v="0"/>
    <n v="0"/>
    <n v="0"/>
    <n v="-1339.31"/>
    <n v="0"/>
    <s v="3"/>
  </r>
  <r>
    <x v="6"/>
    <n v="2630006000"/>
    <s v="EARTH &amp; SPACE SCIENCES"/>
    <x v="102"/>
    <s v="S"/>
    <n v="666055"/>
    <s v="MICROBIAL-ESS SUB"/>
    <x v="0"/>
    <x v="78"/>
    <n v="0"/>
    <n v="0"/>
    <n v="0"/>
    <n v="0"/>
    <n v="0"/>
    <s v="3"/>
  </r>
  <r>
    <x v="6"/>
    <n v="2630003000"/>
    <s v="AQUATIC&amp;FISHERY SCIENC"/>
    <x v="103"/>
    <m/>
    <m/>
    <s v="OBSERVER"/>
    <x v="1"/>
    <x v="79"/>
    <n v="0"/>
    <n v="0"/>
    <n v="0"/>
    <n v="2491.11"/>
    <n v="0"/>
    <s v="3"/>
  </r>
  <r>
    <x v="6"/>
    <n v="2630015011"/>
    <s v="EARTHLAB"/>
    <x v="104"/>
    <m/>
    <m/>
    <s v="COLVILLE VA"/>
    <x v="0"/>
    <x v="80"/>
    <n v="0"/>
    <n v="0"/>
    <n v="0"/>
    <n v="37408.239999999998"/>
    <n v="0"/>
    <s v="3"/>
  </r>
  <r>
    <x v="6"/>
    <n v="2630003000"/>
    <s v="AQUATIC&amp;FISHERY SCIENC"/>
    <x v="105"/>
    <s v="P"/>
    <n v="634771"/>
    <s v="PACHERRING WKSHP"/>
    <x v="28"/>
    <x v="74"/>
    <n v="0"/>
    <n v="0"/>
    <n v="901.06"/>
    <n v="6939"/>
    <n v="0"/>
    <s v="3"/>
  </r>
  <r>
    <x v="6"/>
    <n v="2630003000"/>
    <s v="AQUATIC&amp;FISHERY SCIENC"/>
    <x v="106"/>
    <m/>
    <m/>
    <s v="SE ALASKA ESTUARIES"/>
    <x v="13"/>
    <x v="76"/>
    <n v="0"/>
    <n v="0"/>
    <n v="0"/>
    <n v="0"/>
    <n v="0"/>
    <s v="3"/>
  </r>
  <r>
    <x v="6"/>
    <n v="2630008000"/>
    <s v="ENVRMNTL &amp; FOREST SCI"/>
    <x v="107"/>
    <m/>
    <m/>
    <s v="INVASION PATHWAYS"/>
    <x v="30"/>
    <x v="81"/>
    <n v="0"/>
    <n v="0"/>
    <n v="0"/>
    <n v="11269.56"/>
    <n v="0"/>
    <s v="3"/>
  </r>
  <r>
    <x v="7"/>
    <n v="2660216000"/>
    <s v="MCB"/>
    <x v="108"/>
    <m/>
    <m/>
    <s v="CIDR 2016-17"/>
    <x v="12"/>
    <x v="82"/>
    <n v="0"/>
    <n v="0"/>
    <n v="418.29"/>
    <n v="0"/>
    <n v="0"/>
    <s v="3"/>
  </r>
  <r>
    <x v="7"/>
    <n v="2660217000"/>
    <s v="NEUROSCIENCE"/>
    <x v="109"/>
    <m/>
    <m/>
    <s v="NEURO SCRI 15-17"/>
    <x v="12"/>
    <x v="82"/>
    <n v="0"/>
    <n v="0"/>
    <n v="7238.26"/>
    <n v="0"/>
    <n v="0"/>
    <s v="3"/>
  </r>
  <r>
    <x v="7"/>
    <n v="2660222000"/>
    <s v="MUSEOLOGY"/>
    <x v="110"/>
    <s v="S"/>
    <n v="660807"/>
    <s v="PART SUP LEAP FSD"/>
    <x v="0"/>
    <x v="83"/>
    <n v="0"/>
    <n v="0"/>
    <n v="0"/>
    <n v="0"/>
    <n v="0"/>
    <s v="3"/>
  </r>
  <r>
    <x v="7"/>
    <n v="2660222000"/>
    <s v="MUSEOLOGY"/>
    <x v="111"/>
    <s v="P"/>
    <n v="660807"/>
    <s v="LEAP/FSD"/>
    <x v="0"/>
    <x v="83"/>
    <n v="0"/>
    <n v="0"/>
    <n v="183.07"/>
    <n v="0"/>
    <n v="0"/>
    <s v="3"/>
  </r>
  <r>
    <x v="7"/>
    <n v="2660104000"/>
    <s v="FELLOWSHIPS"/>
    <x v="112"/>
    <m/>
    <m/>
    <s v="FORD FELLOWS-EASON"/>
    <x v="10"/>
    <x v="82"/>
    <n v="0"/>
    <n v="0"/>
    <n v="0"/>
    <n v="0"/>
    <n v="-3335.01"/>
    <s v="3"/>
  </r>
  <r>
    <x v="7"/>
    <n v="2660104000"/>
    <s v="FELLOWSHIPS"/>
    <x v="113"/>
    <m/>
    <m/>
    <s v="FORD FELLOWS-GUTIERREZ"/>
    <x v="10"/>
    <x v="82"/>
    <n v="0"/>
    <n v="0"/>
    <n v="0"/>
    <n v="0"/>
    <n v="-6396"/>
    <s v="3"/>
  </r>
  <r>
    <x v="7"/>
    <n v="2660104000"/>
    <s v="FELLOWSHIPS"/>
    <x v="114"/>
    <m/>
    <m/>
    <s v="FORD FELLOWS-GOMEZ"/>
    <x v="10"/>
    <x v="82"/>
    <n v="0"/>
    <n v="0"/>
    <n v="0"/>
    <n v="0"/>
    <n v="-6339.72"/>
    <s v="3"/>
  </r>
  <r>
    <x v="7"/>
    <n v="2660104000"/>
    <s v="FELLOWSHIPS"/>
    <x v="115"/>
    <m/>
    <m/>
    <s v="DOE CSGF FELL RICHIE"/>
    <x v="1"/>
    <x v="82"/>
    <n v="0"/>
    <n v="0"/>
    <n v="0"/>
    <n v="0"/>
    <n v="-18691.91"/>
    <s v="3"/>
  </r>
  <r>
    <x v="8"/>
    <n v="2670002000"/>
    <s v="ISCHOOL RESEARCH"/>
    <x v="116"/>
    <m/>
    <m/>
    <s v="BPRNCM"/>
    <x v="0"/>
    <x v="83"/>
    <n v="0"/>
    <n v="0"/>
    <n v="0"/>
    <n v="327.97"/>
    <n v="0"/>
    <s v="3"/>
  </r>
  <r>
    <x v="8"/>
    <n v="2670002010"/>
    <s v="ISCHOOL RESEARCH"/>
    <x v="117"/>
    <m/>
    <m/>
    <s v="CANCELLED//SEE 64-1184"/>
    <x v="31"/>
    <x v="84"/>
    <n v="0"/>
    <n v="0"/>
    <n v="700"/>
    <n v="0"/>
    <n v="0"/>
    <s v="3"/>
  </r>
  <r>
    <x v="8"/>
    <n v="2670002000"/>
    <s v="ISCHOOL RESEARCH"/>
    <x v="118"/>
    <m/>
    <m/>
    <s v="FAKS"/>
    <x v="10"/>
    <x v="85"/>
    <n v="0"/>
    <n v="0"/>
    <n v="16612.7"/>
    <n v="0"/>
    <n v="0"/>
    <s v="3"/>
  </r>
  <r>
    <x v="9"/>
    <n v="2700001050"/>
    <s v="EVANS SCH PUBPOL &amp; GOV"/>
    <x v="119"/>
    <m/>
    <m/>
    <s v="IZA"/>
    <x v="23"/>
    <x v="86"/>
    <n v="0"/>
    <n v="0"/>
    <n v="67096.78"/>
    <n v="10049.1"/>
    <n v="0"/>
    <s v="3"/>
  </r>
  <r>
    <x v="10"/>
    <n v="2720001000"/>
    <s v="SCHOOL OF SOCIAL WORK"/>
    <x v="120"/>
    <s v="P"/>
    <n v="610639"/>
    <s v="NL-SBIRT"/>
    <x v="13"/>
    <x v="87"/>
    <n v="0"/>
    <n v="0"/>
    <n v="0"/>
    <n v="0"/>
    <n v="0"/>
    <s v="3"/>
  </r>
  <r>
    <x v="10"/>
    <n v="2720001010"/>
    <s v="SCHOOL OF SOCIAL WORK"/>
    <x v="121"/>
    <s v="S"/>
    <n v="610639"/>
    <s v="NL-SBIRT SUB YR2"/>
    <x v="13"/>
    <x v="88"/>
    <n v="0"/>
    <n v="0"/>
    <n v="0"/>
    <n v="0"/>
    <n v="-296.33"/>
    <s v="3"/>
  </r>
  <r>
    <x v="10"/>
    <n v="2720001010"/>
    <s v="SCHOOL OF SOCIAL WORK"/>
    <x v="122"/>
    <m/>
    <m/>
    <s v="COMM INVESTED UMN"/>
    <x v="12"/>
    <x v="88"/>
    <n v="0"/>
    <n v="0"/>
    <n v="5308.66"/>
    <n v="0"/>
    <n v="0"/>
    <s v="3"/>
  </r>
  <r>
    <x v="10"/>
    <n v="2720001010"/>
    <s v="SCHOOL OF SOCIAL WORK"/>
    <x v="123"/>
    <m/>
    <m/>
    <s v="COLORADO ECTC"/>
    <x v="12"/>
    <x v="88"/>
    <n v="74.78"/>
    <n v="0"/>
    <n v="0"/>
    <n v="0"/>
    <n v="-1544.85"/>
    <s v="3"/>
  </r>
  <r>
    <x v="10"/>
    <n v="2720001010"/>
    <s v="SCHOOL OF SOCIAL WORK"/>
    <x v="124"/>
    <m/>
    <m/>
    <s v="AUS IYDS MIDDLE COHORT"/>
    <x v="0"/>
    <x v="89"/>
    <n v="0"/>
    <n v="0"/>
    <n v="0"/>
    <n v="0"/>
    <n v="-2476.16"/>
    <s v="3"/>
  </r>
  <r>
    <x v="10"/>
    <n v="2720001000"/>
    <s v="SCHOOL OF SOCIAL WORK"/>
    <x v="125"/>
    <m/>
    <m/>
    <s v="IWRI-NIDA ASATP-Y5"/>
    <x v="13"/>
    <x v="90"/>
    <n v="0"/>
    <n v="0"/>
    <n v="0"/>
    <n v="0"/>
    <n v="0"/>
    <s v="3"/>
  </r>
  <r>
    <x v="10"/>
    <n v="2720001000"/>
    <s v="SCHOOL OF SOCIAL WORK"/>
    <x v="126"/>
    <s v="S"/>
    <n v="634862"/>
    <s v="WTG TCHQ GAPS"/>
    <x v="1"/>
    <x v="91"/>
    <n v="0"/>
    <n v="0"/>
    <n v="80753.98"/>
    <n v="0"/>
    <n v="0"/>
    <s v="3"/>
  </r>
  <r>
    <x v="10"/>
    <n v="2720001010"/>
    <s v="SCHOOL OF SOCIAL WORK"/>
    <x v="127"/>
    <m/>
    <m/>
    <s v="TEXAS LOCATING UTMB"/>
    <x v="12"/>
    <x v="92"/>
    <n v="0"/>
    <n v="0"/>
    <n v="0"/>
    <n v="2100.52"/>
    <n v="0"/>
    <s v="3"/>
  </r>
  <r>
    <x v="10"/>
    <n v="2720001010"/>
    <s v="SCHOOL OF SOCIAL WORK"/>
    <x v="128"/>
    <m/>
    <m/>
    <s v="XXXADVXXXUPPER MICHIGA"/>
    <x v="0"/>
    <x v="88"/>
    <n v="0"/>
    <n v="0"/>
    <n v="2964.55"/>
    <n v="0"/>
    <n v="0"/>
    <s v="3"/>
  </r>
  <r>
    <x v="10"/>
    <n v="2720001010"/>
    <s v="SCHOOL OF SOCIAL WORK"/>
    <x v="129"/>
    <m/>
    <m/>
    <s v="BRONZEVILLE CTC PLUS"/>
    <x v="0"/>
    <x v="88"/>
    <n v="5367.33"/>
    <n v="0"/>
    <n v="1816.96"/>
    <n v="0"/>
    <n v="0"/>
    <s v="3"/>
  </r>
  <r>
    <x v="10"/>
    <n v="2720001000"/>
    <s v="SCHOOL OF SOCIAL WORK"/>
    <x v="130"/>
    <s v="S"/>
    <n v="633936"/>
    <s v="IES SPECIAL ED"/>
    <x v="12"/>
    <x v="91"/>
    <n v="0"/>
    <n v="0"/>
    <n v="23796.87"/>
    <n v="0"/>
    <n v="0"/>
    <s v="3"/>
  </r>
  <r>
    <x v="10"/>
    <n v="2720001000"/>
    <s v="SCHOOL OF SOCIAL WORK"/>
    <x v="131"/>
    <s v="S"/>
    <n v="631630"/>
    <s v="ARNOLD SALARY SPIKING"/>
    <x v="12"/>
    <x v="93"/>
    <n v="0"/>
    <n v="0"/>
    <n v="0"/>
    <n v="0"/>
    <n v="-1065.3900000000001"/>
    <s v="3"/>
  </r>
  <r>
    <x v="10"/>
    <n v="2720001010"/>
    <s v="SCHOOL OF SOCIAL WORK"/>
    <x v="132"/>
    <m/>
    <m/>
    <s v="AUS IYDS MIDDLE COHORT"/>
    <x v="0"/>
    <x v="89"/>
    <n v="0"/>
    <n v="0"/>
    <n v="0"/>
    <n v="0"/>
    <n v="0"/>
    <s v="3"/>
  </r>
  <r>
    <x v="10"/>
    <n v="2720001000"/>
    <s v="SCHOOL OF SOCIAL WORK"/>
    <x v="133"/>
    <m/>
    <m/>
    <s v="NYC UPDATE-2017"/>
    <x v="0"/>
    <x v="94"/>
    <n v="0"/>
    <n v="0"/>
    <n v="490.6"/>
    <n v="30000"/>
    <n v="0"/>
    <s v="3"/>
  </r>
  <r>
    <x v="10"/>
    <n v="2720001000"/>
    <s v="SCHOOL OF SOCIAL WORK"/>
    <x v="134"/>
    <s v="S"/>
    <n v="632926"/>
    <s v="xxxADVxxxJPM CAREER PA"/>
    <x v="12"/>
    <x v="91"/>
    <n v="0"/>
    <n v="0"/>
    <n v="23602.34"/>
    <n v="0"/>
    <n v="0"/>
    <s v="3"/>
  </r>
  <r>
    <x v="11"/>
    <n v="2820005000"/>
    <s v="EXPERIENTIAL LEARNING"/>
    <x v="135"/>
    <m/>
    <m/>
    <s v="JUMPSTART FY17"/>
    <x v="1"/>
    <x v="95"/>
    <n v="0"/>
    <n v="-100737.91"/>
    <n v="11929.32"/>
    <n v="39013.449999999997"/>
    <n v="0"/>
    <s v="3"/>
  </r>
  <r>
    <x v="12"/>
    <n v="3010219000"/>
    <s v="CHDD ADMINISTRATION"/>
    <x v="136"/>
    <s v="S"/>
    <n v="635732"/>
    <s v="YOUNGER BLIND 5 16-17"/>
    <x v="12"/>
    <x v="96"/>
    <n v="0"/>
    <n v="0"/>
    <n v="0"/>
    <n v="0"/>
    <n v="0"/>
    <s v="3"/>
  </r>
  <r>
    <x v="12"/>
    <n v="3010219000"/>
    <s v="CHDD ADMINISTRATION"/>
    <x v="137"/>
    <s v="S"/>
    <n v="635732"/>
    <s v="YOUNGER BLIND 5 15-16"/>
    <x v="17"/>
    <x v="96"/>
    <n v="0"/>
    <n v="0"/>
    <n v="0"/>
    <n v="0"/>
    <n v="0"/>
    <s v="3"/>
  </r>
  <r>
    <x v="12"/>
    <n v="3010222000"/>
    <s v="ALC/DRUG ABUSE INSTIT"/>
    <x v="138"/>
    <s v="P"/>
    <n v="634491"/>
    <s v="ASSESSMENT FOR JST"/>
    <x v="13"/>
    <x v="97"/>
    <n v="0"/>
    <n v="0"/>
    <n v="0"/>
    <n v="251.66"/>
    <n v="0"/>
    <s v="3"/>
  </r>
  <r>
    <x v="12"/>
    <n v="3010219000"/>
    <s v="CHDD ADMINISTRATION"/>
    <x v="139"/>
    <s v="S"/>
    <n v="635732"/>
    <s v="ILOB YR5 15-16"/>
    <x v="17"/>
    <x v="96"/>
    <n v="0"/>
    <n v="0"/>
    <n v="10.96"/>
    <n v="0"/>
    <n v="0"/>
    <s v="3"/>
  </r>
  <r>
    <x v="12"/>
    <n v="3010222000"/>
    <s v="ALC/DRUG ABUSE INSTIT"/>
    <x v="140"/>
    <m/>
    <m/>
    <s v="RX OD PREVENTION"/>
    <x v="1"/>
    <x v="98"/>
    <n v="0"/>
    <n v="0"/>
    <n v="0"/>
    <n v="0"/>
    <n v="0"/>
    <s v="3"/>
  </r>
  <r>
    <x v="12"/>
    <n v="3010219000"/>
    <s v="CHDD ADMINISTRATION"/>
    <x v="141"/>
    <s v="S"/>
    <n v="635732"/>
    <s v="SRC YR 5 15-16"/>
    <x v="17"/>
    <x v="96"/>
    <n v="0"/>
    <n v="0"/>
    <n v="0"/>
    <n v="0"/>
    <n v="0"/>
    <s v="3"/>
  </r>
  <r>
    <x v="12"/>
    <n v="3010219000"/>
    <s v="CHDD ADMINISTRATION"/>
    <x v="142"/>
    <s v="S"/>
    <n v="635732"/>
    <s v="ILOB YR6 16-17"/>
    <x v="12"/>
    <x v="96"/>
    <n v="0"/>
    <n v="0"/>
    <n v="0"/>
    <n v="0"/>
    <n v="-555.85"/>
    <s v="3"/>
  </r>
  <r>
    <x v="12"/>
    <n v="3010219000"/>
    <s v="CHDD ADMINISTRATION"/>
    <x v="143"/>
    <s v="S"/>
    <n v="635732"/>
    <s v="SRC YR 6 16-17"/>
    <x v="12"/>
    <x v="96"/>
    <n v="0"/>
    <n v="0"/>
    <n v="0"/>
    <n v="0"/>
    <n v="0"/>
    <s v="3"/>
  </r>
  <r>
    <x v="12"/>
    <n v="3010219000"/>
    <s v="CHDD ADMINISTRATION"/>
    <x v="144"/>
    <s v="P"/>
    <n v="635732"/>
    <s v="DSB 2015-2017 PARENT"/>
    <x v="12"/>
    <x v="96"/>
    <n v="0"/>
    <n v="0"/>
    <n v="40782"/>
    <n v="0"/>
    <n v="0"/>
    <s v="2"/>
  </r>
  <r>
    <x v="12"/>
    <n v="3010222000"/>
    <s v="ALC/DRUG ABUSE INSTIT"/>
    <x v="145"/>
    <m/>
    <m/>
    <s v="NW HIDTA 2015-17 AMEND"/>
    <x v="0"/>
    <x v="99"/>
    <n v="0"/>
    <n v="0"/>
    <n v="764.23"/>
    <n v="0"/>
    <n v="0"/>
    <s v="3"/>
  </r>
  <r>
    <x v="12"/>
    <n v="3010221010"/>
    <s v="REGIONAL PRIMATE CTR"/>
    <x v="146"/>
    <s v="P"/>
    <n v="627124"/>
    <s v="C06-WESTERN"/>
    <x v="32"/>
    <x v="100"/>
    <n v="0"/>
    <n v="0"/>
    <n v="0"/>
    <n v="0"/>
    <n v="0"/>
    <s v="3"/>
  </r>
  <r>
    <x v="12"/>
    <n v="3010221010"/>
    <s v="REGIONAL PRIMATE CTR"/>
    <x v="147"/>
    <m/>
    <m/>
    <s v="KEAN KYMAB GVHD"/>
    <x v="33"/>
    <x v="101"/>
    <n v="0"/>
    <n v="0"/>
    <n v="0"/>
    <n v="0"/>
    <n v="-185200.54"/>
    <s v="3"/>
  </r>
  <r>
    <x v="12"/>
    <n v="3010219010"/>
    <s v="CHDD ADMINISTRATION"/>
    <x v="148"/>
    <m/>
    <m/>
    <s v="CSHCN 16-17"/>
    <x v="0"/>
    <x v="102"/>
    <n v="0"/>
    <n v="0"/>
    <n v="137882.69"/>
    <n v="0"/>
    <n v="0"/>
    <s v="3"/>
  </r>
  <r>
    <x v="13"/>
    <n v="3020001000"/>
    <s v="ORAL HEALTH SCIENCES"/>
    <x v="149"/>
    <s v="S"/>
    <n v="630577"/>
    <s v="CF RDP CHI PILOT 16-17"/>
    <x v="0"/>
    <x v="103"/>
    <n v="0"/>
    <n v="0"/>
    <n v="0"/>
    <n v="0"/>
    <n v="0"/>
    <s v="3"/>
  </r>
  <r>
    <x v="14"/>
    <n v="3040123102"/>
    <s v="SURGERY"/>
    <x v="150"/>
    <s v="S"/>
    <n v="611067"/>
    <s v="PTN PROS"/>
    <x v="34"/>
    <x v="104"/>
    <n v="0"/>
    <n v="0"/>
    <n v="0"/>
    <n v="0"/>
    <n v="0"/>
    <s v="3"/>
  </r>
  <r>
    <x v="14"/>
    <n v="3040123102"/>
    <s v="SURGERY"/>
    <x v="151"/>
    <s v="S"/>
    <n v="611067"/>
    <s v="PTN MPOWER"/>
    <x v="34"/>
    <x v="104"/>
    <n v="0"/>
    <n v="0"/>
    <n v="0"/>
    <n v="0"/>
    <n v="0"/>
    <s v="3"/>
  </r>
  <r>
    <x v="14"/>
    <n v="3040123102"/>
    <s v="SURGERY"/>
    <x v="152"/>
    <s v="S"/>
    <n v="611067"/>
    <s v="PTN INFORM"/>
    <x v="34"/>
    <x v="104"/>
    <n v="0"/>
    <n v="0"/>
    <n v="0"/>
    <n v="0"/>
    <n v="0"/>
    <s v="3"/>
  </r>
  <r>
    <x v="14"/>
    <n v="3040119040"/>
    <s v="PSYCHIATRY ADMIN"/>
    <x v="153"/>
    <m/>
    <m/>
    <s v="SMS MESSAGING FOR TBI"/>
    <x v="13"/>
    <x v="105"/>
    <n v="0"/>
    <n v="0"/>
    <n v="0"/>
    <n v="3919.37"/>
    <n v="0"/>
    <s v="3"/>
  </r>
  <r>
    <x v="14"/>
    <n v="3040123102"/>
    <s v="SURGERY"/>
    <x v="154"/>
    <s v="S"/>
    <n v="611067"/>
    <s v="WWAMI PTN ON"/>
    <x v="34"/>
    <x v="104"/>
    <n v="0"/>
    <n v="0"/>
    <n v="0"/>
    <n v="0"/>
    <n v="0"/>
    <s v="3"/>
  </r>
  <r>
    <x v="14"/>
    <n v="3040122250"/>
    <s v="REHABILITATION MEDICIN"/>
    <x v="155"/>
    <s v="S"/>
    <n v="610981"/>
    <s v="ADA NETWORK KTC OFF"/>
    <x v="13"/>
    <x v="96"/>
    <n v="0"/>
    <n v="0"/>
    <n v="0"/>
    <n v="0"/>
    <n v="0"/>
    <s v="3"/>
  </r>
  <r>
    <x v="14"/>
    <n v="3040442460"/>
    <s v="MICROBIOLOGY"/>
    <x v="156"/>
    <s v="S"/>
    <n v="630577"/>
    <s v="CF RDP REICHARDT FELLO"/>
    <x v="0"/>
    <x v="106"/>
    <n v="0"/>
    <n v="0"/>
    <n v="0"/>
    <n v="0"/>
    <n v="0"/>
    <s v="3"/>
  </r>
  <r>
    <x v="14"/>
    <n v="3040442430"/>
    <s v="MICROBIOLOGY"/>
    <x v="157"/>
    <s v="S"/>
    <n v="630577"/>
    <s v="CF RDP KOSTYLEV FELLOW"/>
    <x v="0"/>
    <x v="107"/>
    <n v="0"/>
    <n v="0"/>
    <n v="0"/>
    <n v="0"/>
    <n v="0"/>
    <s v="3"/>
  </r>
  <r>
    <x v="14"/>
    <n v="3040122100"/>
    <s v="REHABILITATION MEDICIN"/>
    <x v="158"/>
    <s v="P"/>
    <n v="611106"/>
    <s v="BURN BMS DATA CENTER"/>
    <x v="13"/>
    <x v="108"/>
    <n v="0"/>
    <n v="-965.37"/>
    <n v="0"/>
    <n v="0"/>
    <n v="0"/>
    <s v="3"/>
  </r>
  <r>
    <x v="14"/>
    <n v="3040122100"/>
    <s v="REHABILITATION MEDICIN"/>
    <x v="159"/>
    <s v="S"/>
    <n v="611106"/>
    <s v="BURN BMS Y4 ON CAMPUS"/>
    <x v="13"/>
    <x v="108"/>
    <n v="0"/>
    <n v="0"/>
    <n v="0"/>
    <n v="0"/>
    <n v="0"/>
    <s v="3"/>
  </r>
  <r>
    <x v="14"/>
    <n v="3040123102"/>
    <s v="SURGERY"/>
    <x v="160"/>
    <s v="S"/>
    <n v="611067"/>
    <s v="PTN WPRN ON"/>
    <x v="34"/>
    <x v="104"/>
    <n v="0"/>
    <n v="0"/>
    <n v="0"/>
    <n v="0"/>
    <n v="0"/>
    <s v="3"/>
  </r>
  <r>
    <x v="14"/>
    <n v="3040112133"/>
    <s v="DEPARTMENT OF MEDICINE"/>
    <x v="161"/>
    <m/>
    <m/>
    <s v="CCTN"/>
    <x v="35"/>
    <x v="109"/>
    <n v="0"/>
    <n v="0"/>
    <n v="209.1"/>
    <n v="8207.8799999999992"/>
    <n v="0"/>
    <s v="3"/>
  </r>
  <r>
    <x v="14"/>
    <n v="3040122440"/>
    <s v="REHABILITATION MEDICIN"/>
    <x v="162"/>
    <m/>
    <m/>
    <s v="HARNISS TBI IN DOC"/>
    <x v="13"/>
    <x v="110"/>
    <n v="0"/>
    <n v="-446.25"/>
    <n v="0"/>
    <n v="0"/>
    <n v="0"/>
    <s v="3"/>
  </r>
  <r>
    <x v="14"/>
    <n v="3040123102"/>
    <s v="SURGERY"/>
    <x v="163"/>
    <s v="S"/>
    <n v="611067"/>
    <s v="T &amp; E"/>
    <x v="34"/>
    <x v="104"/>
    <n v="0"/>
    <n v="0"/>
    <n v="0"/>
    <n v="0"/>
    <n v="0"/>
    <s v="3"/>
  </r>
  <r>
    <x v="14"/>
    <n v="3040119040"/>
    <s v="PSYCHIATRY ADMIN"/>
    <x v="164"/>
    <m/>
    <m/>
    <s v="APA SAN"/>
    <x v="34"/>
    <x v="111"/>
    <n v="0"/>
    <n v="-3564.23"/>
    <n v="0"/>
    <n v="0"/>
    <n v="0"/>
    <s v="3"/>
  </r>
  <r>
    <x v="14"/>
    <n v="3040119010"/>
    <s v="PSYCHIATRY ADMIN"/>
    <x v="165"/>
    <m/>
    <m/>
    <s v="DSHS PACT FY2017"/>
    <x v="0"/>
    <x v="112"/>
    <n v="0"/>
    <n v="0"/>
    <n v="85805.37"/>
    <n v="0"/>
    <n v="0"/>
    <s v="3"/>
  </r>
  <r>
    <x v="14"/>
    <n v="3040119020"/>
    <s v="PSYCHIATRY ADMIN"/>
    <x v="166"/>
    <m/>
    <m/>
    <s v="R01 UF SUB"/>
    <x v="11"/>
    <x v="113"/>
    <n v="0"/>
    <n v="0"/>
    <n v="0"/>
    <n v="0"/>
    <n v="-46870.3"/>
    <s v="3"/>
  </r>
  <r>
    <x v="14"/>
    <n v="3040123102"/>
    <s v="SURGERY"/>
    <x v="167"/>
    <s v="S"/>
    <n v="611067"/>
    <s v="SMR- OFF"/>
    <x v="34"/>
    <x v="104"/>
    <n v="0"/>
    <n v="0"/>
    <n v="0"/>
    <n v="0"/>
    <n v="0"/>
    <s v="3"/>
  </r>
  <r>
    <x v="14"/>
    <n v="3040912173"/>
    <s v="815 MED"/>
    <x v="168"/>
    <m/>
    <m/>
    <s v="ADOPT-CELL BCRF DISIS"/>
    <x v="0"/>
    <x v="114"/>
    <n v="0"/>
    <n v="0"/>
    <n v="0"/>
    <n v="0"/>
    <n v="-3211.57"/>
    <s v="3"/>
  </r>
  <r>
    <x v="14"/>
    <n v="3040123102"/>
    <s v="SURGERY"/>
    <x v="169"/>
    <s v="S"/>
    <n v="611067"/>
    <s v="CHSO"/>
    <x v="34"/>
    <x v="104"/>
    <n v="0"/>
    <n v="0"/>
    <n v="0"/>
    <n v="0"/>
    <n v="0"/>
    <s v="3"/>
  </r>
  <r>
    <x v="14"/>
    <n v="3040113000"/>
    <s v="NEUROLOGICAL SURGERY"/>
    <x v="170"/>
    <m/>
    <m/>
    <s v="VCU SUB CENC"/>
    <x v="13"/>
    <x v="115"/>
    <n v="0"/>
    <n v="0"/>
    <n v="0"/>
    <n v="0"/>
    <n v="-26217.23"/>
    <s v="3"/>
  </r>
  <r>
    <x v="14"/>
    <n v="3040449030"/>
    <s v="GLOBAL HEALTH"/>
    <x v="171"/>
    <m/>
    <m/>
    <s v="CISNET - CERVICAL"/>
    <x v="1"/>
    <x v="116"/>
    <n v="0"/>
    <n v="0"/>
    <n v="0"/>
    <n v="0"/>
    <n v="-14746.76"/>
    <s v="3"/>
  </r>
  <r>
    <x v="14"/>
    <n v="3040123102"/>
    <s v="SURGERY"/>
    <x v="172"/>
    <s v="S"/>
    <n v="611067"/>
    <s v="SMR-ON"/>
    <x v="34"/>
    <x v="104"/>
    <n v="0"/>
    <n v="0"/>
    <n v="0"/>
    <n v="0"/>
    <n v="0"/>
    <s v="3"/>
  </r>
  <r>
    <x v="14"/>
    <n v="3040119040"/>
    <s v="PSYCHIATRY ADMIN"/>
    <x v="173"/>
    <m/>
    <m/>
    <s v="NIAC EXPERT PANEL"/>
    <x v="13"/>
    <x v="117"/>
    <n v="0"/>
    <n v="0"/>
    <n v="0"/>
    <n v="0"/>
    <n v="0"/>
    <s v="3"/>
  </r>
  <r>
    <x v="14"/>
    <n v="3040111500"/>
    <s v="FAMILY MEDICINE"/>
    <x v="174"/>
    <m/>
    <m/>
    <s v="VA DOSE RESPONSE"/>
    <x v="0"/>
    <x v="118"/>
    <n v="0"/>
    <n v="0"/>
    <n v="0"/>
    <n v="10177"/>
    <n v="-14.59"/>
    <s v="3"/>
  </r>
  <r>
    <x v="14"/>
    <n v="3040112181"/>
    <s v="DEPARTMENT OF MEDICINE"/>
    <x v="175"/>
    <s v="S"/>
    <n v="632082"/>
    <s v="LEARY NATL AHA YR2"/>
    <x v="12"/>
    <x v="119"/>
    <n v="0"/>
    <n v="0"/>
    <n v="0"/>
    <n v="0"/>
    <n v="0"/>
    <s v="3"/>
  </r>
  <r>
    <x v="14"/>
    <n v="3040431010"/>
    <s v="BIOENGINEERING"/>
    <x v="176"/>
    <m/>
    <m/>
    <s v="CARDIAC POWER GRID"/>
    <x v="25"/>
    <x v="120"/>
    <n v="11955.83"/>
    <n v="0"/>
    <n v="35810"/>
    <n v="0"/>
    <n v="0"/>
    <s v="1"/>
  </r>
  <r>
    <x v="14"/>
    <n v="3040112111"/>
    <s v="DEPARTMENT OF MEDICINE"/>
    <x v="177"/>
    <m/>
    <m/>
    <s v="KING R 35"/>
    <x v="11"/>
    <x v="121"/>
    <n v="0"/>
    <n v="-12535.57"/>
    <n v="0"/>
    <n v="0"/>
    <n v="-0.01"/>
    <s v="3"/>
  </r>
  <r>
    <x v="14"/>
    <n v="3040112018"/>
    <s v="DEPARTMENT OF MEDICINE"/>
    <x v="178"/>
    <m/>
    <m/>
    <s v="NA-ACCORD Y10"/>
    <x v="17"/>
    <x v="122"/>
    <n v="0"/>
    <n v="0"/>
    <n v="0"/>
    <n v="0"/>
    <n v="0"/>
    <s v="3"/>
  </r>
  <r>
    <x v="14"/>
    <n v="3040449030"/>
    <s v="GLOBAL HEALTH"/>
    <x v="179"/>
    <m/>
    <m/>
    <s v="VAGINAL CONTRACEPTIVE"/>
    <x v="25"/>
    <x v="123"/>
    <n v="0"/>
    <n v="0"/>
    <n v="0"/>
    <n v="0"/>
    <n v="-11780.1"/>
    <s v="3"/>
  </r>
  <r>
    <x v="14"/>
    <n v="3040119020"/>
    <s v="PSYCHIATRY ADMIN"/>
    <x v="180"/>
    <s v="P"/>
    <n v="610694"/>
    <s v="PTSD UH3"/>
    <x v="11"/>
    <x v="124"/>
    <n v="76307.210000000006"/>
    <n v="0"/>
    <n v="0"/>
    <n v="0"/>
    <n v="0"/>
    <s v="3"/>
  </r>
  <r>
    <x v="14"/>
    <n v="3040119020"/>
    <s v="PSYCHIATRY ADMIN"/>
    <x v="181"/>
    <s v="S"/>
    <n v="610694"/>
    <s v="TSOS 6 DIVERSITY SUP"/>
    <x v="11"/>
    <x v="124"/>
    <n v="0"/>
    <n v="0"/>
    <n v="602.54999999999995"/>
    <n v="0"/>
    <n v="0"/>
    <s v="3"/>
  </r>
  <r>
    <x v="14"/>
    <n v="3040119040"/>
    <s v="PSYCHIATRY ADMIN"/>
    <x v="182"/>
    <m/>
    <m/>
    <s v="FANN PORTLAND VA IPA"/>
    <x v="0"/>
    <x v="105"/>
    <n v="0"/>
    <n v="0"/>
    <n v="218.42"/>
    <n v="0"/>
    <n v="0"/>
    <s v="3"/>
  </r>
  <r>
    <x v="14"/>
    <n v="3040112101"/>
    <s v="DEPARTMENT OF MEDICINE"/>
    <x v="183"/>
    <m/>
    <m/>
    <s v="VA-HEMATOLOGY GARCIA"/>
    <x v="36"/>
    <x v="125"/>
    <n v="0"/>
    <n v="0"/>
    <n v="18959.37"/>
    <n v="14232.68"/>
    <n v="0"/>
    <s v="3"/>
  </r>
  <r>
    <x v="14"/>
    <n v="3040947001"/>
    <s v="IMMUNOLOGY SLU"/>
    <x v="184"/>
    <m/>
    <m/>
    <s v="CHU SA 2016-17"/>
    <x v="10"/>
    <x v="126"/>
    <n v="0"/>
    <n v="0"/>
    <n v="4471.1499999999996"/>
    <n v="799.7"/>
    <n v="0"/>
    <s v="3"/>
  </r>
  <r>
    <x v="14"/>
    <n v="3040119160"/>
    <s v="PSYCHIATRY ADMIN"/>
    <x v="185"/>
    <m/>
    <m/>
    <s v="WASBIRT"/>
    <x v="1"/>
    <x v="127"/>
    <n v="0"/>
    <n v="0"/>
    <n v="122410.84"/>
    <n v="0"/>
    <n v="0"/>
    <s v="3"/>
  </r>
  <r>
    <x v="14"/>
    <n v="3040110000"/>
    <s v="ANESTHESIOLGY&amp;PAIN MED"/>
    <x v="186"/>
    <m/>
    <m/>
    <s v="OPERATIVE PAIN MANAGEM"/>
    <x v="1"/>
    <x v="128"/>
    <n v="0"/>
    <n v="0"/>
    <n v="0"/>
    <n v="23017.49"/>
    <n v="-0.02"/>
    <s v="3"/>
  </r>
  <r>
    <x v="14"/>
    <n v="3040123102"/>
    <s v="SURGERY"/>
    <x v="187"/>
    <s v="P"/>
    <n v="611067"/>
    <s v="CMMI PTN"/>
    <x v="34"/>
    <x v="104"/>
    <n v="0"/>
    <n v="0"/>
    <n v="0"/>
    <n v="0"/>
    <n v="0"/>
    <s v="3"/>
  </r>
  <r>
    <x v="14"/>
    <n v="3040112181"/>
    <s v="DEPARTMENT OF MEDICINE"/>
    <x v="188"/>
    <s v="P"/>
    <n v="632082"/>
    <s v="LEARY NATL AHA"/>
    <x v="12"/>
    <x v="119"/>
    <n v="0"/>
    <n v="0"/>
    <n v="0"/>
    <n v="0"/>
    <n v="0"/>
    <s v="3"/>
  </r>
  <r>
    <x v="14"/>
    <n v="3040449020"/>
    <s v="GLOBAL HEALTH"/>
    <x v="189"/>
    <s v="P"/>
    <n v="611280"/>
    <s v="CDC HAITI HSS"/>
    <x v="13"/>
    <x v="129"/>
    <n v="0"/>
    <n v="0"/>
    <n v="0"/>
    <n v="0"/>
    <n v="0"/>
    <s v="3"/>
  </r>
  <r>
    <x v="14"/>
    <n v="3040112181"/>
    <s v="DEPARTMENT OF MEDICINE"/>
    <x v="190"/>
    <s v="S"/>
    <n v="632082"/>
    <s v="LEARY NATL AHA YR1"/>
    <x v="17"/>
    <x v="119"/>
    <n v="0"/>
    <n v="0"/>
    <n v="0"/>
    <n v="0"/>
    <n v="0"/>
    <s v="3"/>
  </r>
  <r>
    <x v="14"/>
    <n v="3040126300"/>
    <s v="NEUROLOGY"/>
    <x v="191"/>
    <m/>
    <m/>
    <s v="MDA.MARTINEZ.2016"/>
    <x v="1"/>
    <x v="130"/>
    <n v="0"/>
    <n v="0"/>
    <n v="0"/>
    <n v="0"/>
    <n v="-252.81"/>
    <s v="3"/>
  </r>
  <r>
    <x v="14"/>
    <n v="3040112181"/>
    <s v="DEPARTMENT OF MEDICINE"/>
    <x v="192"/>
    <m/>
    <m/>
    <s v="BROWN PCRC 16"/>
    <x v="12"/>
    <x v="131"/>
    <n v="0"/>
    <n v="0"/>
    <n v="0"/>
    <n v="911.07"/>
    <n v="0"/>
    <s v="3"/>
  </r>
  <r>
    <x v="14"/>
    <n v="3040915000"/>
    <s v="OPHTH SLU"/>
    <x v="193"/>
    <s v="S"/>
    <n v="610868"/>
    <s v="CELLULAR MODULE YR41"/>
    <x v="1"/>
    <x v="132"/>
    <n v="0"/>
    <n v="0"/>
    <n v="0"/>
    <n v="0"/>
    <n v="0"/>
    <s v="3"/>
  </r>
  <r>
    <x v="14"/>
    <n v="3040112111"/>
    <s v="DEPARTMENT OF MEDICINE"/>
    <x v="194"/>
    <m/>
    <m/>
    <s v="ISRAELI CANCER RESEARC"/>
    <x v="1"/>
    <x v="121"/>
    <n v="0"/>
    <n v="-855.86"/>
    <n v="0"/>
    <n v="0"/>
    <n v="0"/>
    <s v="3"/>
  </r>
  <r>
    <x v="14"/>
    <n v="3040915000"/>
    <s v="OPHTH SLU"/>
    <x v="195"/>
    <s v="S"/>
    <n v="610868"/>
    <s v="MOLECULAR MODULE YR41"/>
    <x v="1"/>
    <x v="132"/>
    <n v="0"/>
    <n v="0"/>
    <n v="0"/>
    <n v="0"/>
    <n v="0"/>
    <s v="3"/>
  </r>
  <r>
    <x v="14"/>
    <n v="3040915000"/>
    <s v="OPHTH SLU"/>
    <x v="196"/>
    <s v="S"/>
    <n v="610868"/>
    <s v="SYSTEMS MODULE YR41"/>
    <x v="1"/>
    <x v="132"/>
    <n v="0"/>
    <n v="0"/>
    <n v="0"/>
    <n v="0"/>
    <n v="0"/>
    <s v="3"/>
  </r>
  <r>
    <x v="14"/>
    <n v="3040119150"/>
    <s v="PSYCHIATRY ADMIN"/>
    <x v="197"/>
    <m/>
    <m/>
    <s v="COUPLE COMMUNICATION"/>
    <x v="1"/>
    <x v="133"/>
    <n v="0"/>
    <n v="0"/>
    <n v="40968.19"/>
    <n v="2475.39"/>
    <n v="0"/>
    <s v="3"/>
  </r>
  <r>
    <x v="14"/>
    <n v="3040122250"/>
    <s v="REHABILITATION MEDICIN"/>
    <x v="198"/>
    <s v="P"/>
    <n v="610981"/>
    <s v="ADA NETWORK KTC"/>
    <x v="13"/>
    <x v="96"/>
    <n v="0"/>
    <n v="-2149.1799999999998"/>
    <n v="0"/>
    <n v="0"/>
    <n v="0"/>
    <s v="3"/>
  </r>
  <r>
    <x v="14"/>
    <n v="3040112074"/>
    <s v="DEPARTMENT OF MEDICINE"/>
    <x v="199"/>
    <m/>
    <m/>
    <s v="VA IPA FLECKMAN 16-17"/>
    <x v="0"/>
    <x v="134"/>
    <n v="0"/>
    <n v="0"/>
    <n v="0"/>
    <n v="25252.75"/>
    <n v="-20723.91"/>
    <s v="3"/>
  </r>
  <r>
    <x v="14"/>
    <n v="3041042250"/>
    <s v="ROSEN MICRO"/>
    <x v="200"/>
    <m/>
    <m/>
    <s v="KATZE R24EMORY RESUB"/>
    <x v="37"/>
    <x v="135"/>
    <n v="0"/>
    <n v="0"/>
    <n v="0"/>
    <n v="130965.92"/>
    <n v="0"/>
    <s v="3"/>
  </r>
  <r>
    <x v="14"/>
    <n v="3040915000"/>
    <s v="OPHTH SLU"/>
    <x v="201"/>
    <s v="P"/>
    <n v="610868"/>
    <s v="CORE GRANT - YRS 41-45"/>
    <x v="1"/>
    <x v="132"/>
    <n v="0"/>
    <n v="-5377.94"/>
    <n v="0"/>
    <n v="0"/>
    <n v="0"/>
    <s v="3"/>
  </r>
  <r>
    <x v="14"/>
    <n v="3040112171"/>
    <s v="DEPARTMENT OF MEDICINE"/>
    <x v="202"/>
    <s v="P"/>
    <n v="628785"/>
    <s v="2013 DOD PCCTC"/>
    <x v="13"/>
    <x v="136"/>
    <n v="0"/>
    <n v="0"/>
    <n v="0"/>
    <n v="-9845.74"/>
    <n v="0"/>
    <s v="3"/>
  </r>
  <r>
    <x v="14"/>
    <n v="3040449020"/>
    <s v="GLOBAL HEALTH"/>
    <x v="203"/>
    <s v="S"/>
    <n v="611280"/>
    <s v="CDC HAITI HSS ON"/>
    <x v="13"/>
    <x v="129"/>
    <n v="16067.01"/>
    <n v="0"/>
    <n v="0"/>
    <n v="0"/>
    <n v="-20.07"/>
    <s v="1"/>
  </r>
  <r>
    <x v="14"/>
    <n v="3040113000"/>
    <s v="NEUROLOGICAL SURGERY"/>
    <x v="204"/>
    <s v="S"/>
    <n v="630340"/>
    <s v="CHESNUTTEMKINTRACK YR4"/>
    <x v="1"/>
    <x v="137"/>
    <n v="0"/>
    <n v="0"/>
    <n v="0"/>
    <n v="0"/>
    <n v="-64200.61"/>
    <s v="3"/>
  </r>
  <r>
    <x v="14"/>
    <n v="3040110000"/>
    <s v="ANESTHESIOLGY&amp;PAIN MED"/>
    <x v="205"/>
    <m/>
    <m/>
    <s v="MMT PED TBI"/>
    <x v="21"/>
    <x v="138"/>
    <n v="0"/>
    <n v="0"/>
    <n v="0"/>
    <n v="10630.48"/>
    <n v="-0.53"/>
    <s v="3"/>
  </r>
  <r>
    <x v="14"/>
    <n v="3040133660"/>
    <s v="LAB MEDICINE"/>
    <x v="206"/>
    <m/>
    <m/>
    <s v="HNS COUNTER-SILENCING"/>
    <x v="11"/>
    <x v="139"/>
    <n v="0"/>
    <n v="0"/>
    <n v="0"/>
    <n v="0"/>
    <n v="0"/>
    <s v="3"/>
  </r>
  <r>
    <x v="14"/>
    <n v="3040112142"/>
    <s v="DEPARTMENT OF MEDICINE"/>
    <x v="207"/>
    <m/>
    <m/>
    <s v="CKD STUDY JACKSON HRT"/>
    <x v="1"/>
    <x v="140"/>
    <n v="0"/>
    <n v="0"/>
    <n v="0"/>
    <n v="0"/>
    <n v="0"/>
    <s v="3"/>
  </r>
  <r>
    <x v="14"/>
    <n v="3040112173"/>
    <s v="DEPARTMENT OF MEDICINE"/>
    <x v="208"/>
    <m/>
    <m/>
    <s v="CITN 11-01"/>
    <x v="1"/>
    <x v="141"/>
    <n v="497111.67"/>
    <n v="0"/>
    <n v="30096.67"/>
    <n v="10500"/>
    <n v="0"/>
    <s v="3"/>
  </r>
  <r>
    <x v="14"/>
    <n v="3040440010"/>
    <s v="BIOCHEMISTRY"/>
    <x v="209"/>
    <m/>
    <m/>
    <s v="GLUCOSE RESPONSIVE"/>
    <x v="0"/>
    <x v="142"/>
    <n v="505.67"/>
    <n v="0"/>
    <n v="0"/>
    <n v="37400"/>
    <n v="0"/>
    <s v="3"/>
  </r>
  <r>
    <x v="14"/>
    <n v="3040116000"/>
    <s v="ORTHOPEDICS"/>
    <x v="210"/>
    <m/>
    <m/>
    <s v="TREATMENT OF HO"/>
    <x v="13"/>
    <x v="143"/>
    <n v="269.94"/>
    <n v="-2734.52"/>
    <n v="0.01"/>
    <n v="0"/>
    <n v="0"/>
    <s v="3"/>
  </r>
  <r>
    <x v="14"/>
    <n v="3041042430"/>
    <s v="ROSEN MICRO"/>
    <x v="211"/>
    <s v="P"/>
    <n v="629769"/>
    <s v="FULLER BAKER R21R33"/>
    <x v="12"/>
    <x v="144"/>
    <n v="0"/>
    <n v="0"/>
    <n v="0"/>
    <n v="0"/>
    <n v="0"/>
    <s v="3"/>
  </r>
  <r>
    <x v="14"/>
    <n v="3040118140"/>
    <s v="PEDIATRICS"/>
    <x v="212"/>
    <s v="P"/>
    <n v="629755"/>
    <s v="BDRL51"/>
    <x v="13"/>
    <x v="145"/>
    <n v="1101.58"/>
    <n v="0"/>
    <n v="0"/>
    <n v="0"/>
    <n v="0"/>
    <s v="3"/>
  </r>
  <r>
    <x v="14"/>
    <n v="3040112171"/>
    <s v="DEPARTMENT OF MEDICINE"/>
    <x v="213"/>
    <s v="S"/>
    <n v="628785"/>
    <s v="2013 DOD PCCTC-YU"/>
    <x v="13"/>
    <x v="146"/>
    <n v="0"/>
    <n v="0"/>
    <n v="0"/>
    <n v="0"/>
    <n v="0"/>
    <s v="3"/>
  </r>
  <r>
    <x v="14"/>
    <n v="3040448200"/>
    <s v="GENOME SCIENCES"/>
    <x v="214"/>
    <s v="P"/>
    <n v="622808"/>
    <s v="CLOUD-BASED ANALYSIS"/>
    <x v="1"/>
    <x v="147"/>
    <n v="0"/>
    <n v="0"/>
    <n v="0"/>
    <n v="0"/>
    <n v="0"/>
    <s v="3"/>
  </r>
  <r>
    <x v="14"/>
    <n v="3040118140"/>
    <s v="PEDIATRICS"/>
    <x v="215"/>
    <m/>
    <m/>
    <s v="RESULTS FOR MINORITIES"/>
    <x v="1"/>
    <x v="148"/>
    <n v="0"/>
    <n v="0"/>
    <n v="0"/>
    <n v="0"/>
    <n v="-12262.2"/>
    <s v="3"/>
  </r>
  <r>
    <x v="14"/>
    <n v="3040112081"/>
    <s v="DEPARTMENT OF MEDICINE"/>
    <x v="216"/>
    <m/>
    <m/>
    <s v="CISNET U01"/>
    <x v="1"/>
    <x v="149"/>
    <n v="0"/>
    <n v="0"/>
    <n v="0"/>
    <n v="5793.28"/>
    <n v="0"/>
    <s v="3"/>
  </r>
  <r>
    <x v="14"/>
    <n v="3041042253"/>
    <s v="ROSEN MICRO"/>
    <x v="217"/>
    <m/>
    <m/>
    <s v="KATZE NSF RAPID"/>
    <x v="38"/>
    <x v="135"/>
    <n v="0"/>
    <n v="0"/>
    <n v="0"/>
    <n v="0"/>
    <n v="-19884.7"/>
    <s v="3"/>
  </r>
  <r>
    <x v="14"/>
    <n v="3040110000"/>
    <s v="ANESTHESIOLGY&amp;PAIN MED"/>
    <x v="218"/>
    <m/>
    <m/>
    <s v="NIDA UW COEPE"/>
    <x v="15"/>
    <x v="150"/>
    <n v="0"/>
    <n v="-25038.400000000001"/>
    <n v="0"/>
    <n v="6622.44"/>
    <n v="0"/>
    <s v="3"/>
  </r>
  <r>
    <x v="14"/>
    <n v="3040448190"/>
    <s v="GENOME SCIENCES"/>
    <x v="219"/>
    <s v="P"/>
    <n v="627728"/>
    <s v="TOPMED RNA SEQUENCING"/>
    <x v="39"/>
    <x v="151"/>
    <n v="0"/>
    <n v="0"/>
    <n v="32662.95"/>
    <n v="0"/>
    <n v="0"/>
    <s v="3"/>
  </r>
  <r>
    <x v="14"/>
    <n v="3040115000"/>
    <s v="OPHTHALMOLOGY"/>
    <x v="220"/>
    <m/>
    <m/>
    <s v="SUNY SUBCONTRACT"/>
    <x v="40"/>
    <x v="152"/>
    <n v="0"/>
    <n v="-4987.6499999999996"/>
    <n v="0"/>
    <n v="0"/>
    <n v="-0.34"/>
    <s v="3"/>
  </r>
  <r>
    <x v="14"/>
    <n v="3040442490"/>
    <s v="MICROBIOLOGY"/>
    <x v="221"/>
    <s v="S"/>
    <n v="627950"/>
    <s v="ERIN ADMIN CORE Y5"/>
    <x v="38"/>
    <x v="153"/>
    <n v="0"/>
    <n v="0"/>
    <n v="0"/>
    <n v="0"/>
    <n v="0"/>
    <s v="3"/>
  </r>
  <r>
    <x v="14"/>
    <n v="3040449070"/>
    <s v="GLOBAL HEALTH"/>
    <x v="222"/>
    <s v="S"/>
    <n v="627950"/>
    <s v="ERIN PROJ 1 YR5"/>
    <x v="38"/>
    <x v="154"/>
    <n v="0"/>
    <n v="0"/>
    <n v="0"/>
    <n v="0"/>
    <n v="0"/>
    <s v="3"/>
  </r>
  <r>
    <x v="14"/>
    <n v="3040442490"/>
    <s v="MICROBIOLOGY"/>
    <x v="223"/>
    <s v="S"/>
    <n v="627950"/>
    <s v="ERIN PROJ 2 YR5"/>
    <x v="38"/>
    <x v="153"/>
    <n v="0"/>
    <n v="0"/>
    <n v="0"/>
    <n v="0"/>
    <n v="-292000"/>
    <s v="3"/>
  </r>
  <r>
    <x v="14"/>
    <n v="3040442550"/>
    <s v="MICROBIOLOGY"/>
    <x v="224"/>
    <s v="S"/>
    <n v="627950"/>
    <s v="ERIN ANU PP Y5"/>
    <x v="38"/>
    <x v="155"/>
    <n v="0"/>
    <n v="0"/>
    <n v="0"/>
    <n v="0"/>
    <n v="0"/>
    <s v="3"/>
  </r>
  <r>
    <x v="14"/>
    <n v="3040133640"/>
    <s v="LAB MEDICINE"/>
    <x v="225"/>
    <s v="S"/>
    <n v="627950"/>
    <s v="ERIN PROJ 3 YR5"/>
    <x v="41"/>
    <x v="156"/>
    <n v="0"/>
    <n v="0"/>
    <n v="0"/>
    <n v="0"/>
    <n v="-0.01"/>
    <s v="3"/>
  </r>
  <r>
    <x v="14"/>
    <n v="3040448190"/>
    <s v="GENOME SCIENCES"/>
    <x v="226"/>
    <s v="S"/>
    <n v="627728"/>
    <s v="TOPMED ZERO F&amp;A"/>
    <x v="39"/>
    <x v="151"/>
    <n v="0"/>
    <n v="0"/>
    <n v="0"/>
    <n v="0"/>
    <n v="-32178.78"/>
    <s v="3"/>
  </r>
  <r>
    <x v="14"/>
    <n v="3040913000"/>
    <s v="815 NSURG"/>
    <x v="227"/>
    <s v="P"/>
    <n v="628410"/>
    <s v="HORNER SCIRP DOD13"/>
    <x v="13"/>
    <x v="157"/>
    <n v="0"/>
    <n v="0"/>
    <n v="457264.8"/>
    <n v="0"/>
    <n v="0"/>
    <s v="3"/>
  </r>
  <r>
    <x v="14"/>
    <n v="3040112018"/>
    <s v="DEPARTMENT OF MEDICINE"/>
    <x v="228"/>
    <s v="S"/>
    <n v="628535"/>
    <s v="CDC HIV - CLIN 000101"/>
    <x v="13"/>
    <x v="158"/>
    <n v="0"/>
    <n v="0"/>
    <n v="155.03"/>
    <n v="0"/>
    <n v="0"/>
    <s v="3"/>
  </r>
  <r>
    <x v="14"/>
    <n v="3040119010"/>
    <s v="PSYCHIATRY ADMIN"/>
    <x v="229"/>
    <m/>
    <m/>
    <s v="WESTAT OPTION YR3"/>
    <x v="13"/>
    <x v="159"/>
    <n v="0"/>
    <n v="0"/>
    <n v="0"/>
    <n v="177.51"/>
    <n v="0"/>
    <s v="3"/>
  </r>
  <r>
    <x v="14"/>
    <n v="3040442490"/>
    <s v="MICROBIOLOGY"/>
    <x v="230"/>
    <s v="P"/>
    <n v="627950"/>
    <s v="ERIN"/>
    <x v="38"/>
    <x v="153"/>
    <n v="0"/>
    <n v="0"/>
    <n v="0"/>
    <n v="0"/>
    <n v="-0.01"/>
    <s v="3"/>
  </r>
  <r>
    <x v="14"/>
    <n v="3040947002"/>
    <s v="IMMUNOLOGY SLU"/>
    <x v="231"/>
    <s v="P"/>
    <n v="611300"/>
    <s v="KIN-1148"/>
    <x v="13"/>
    <x v="160"/>
    <n v="0"/>
    <n v="0"/>
    <n v="0"/>
    <n v="98629.47"/>
    <n v="0"/>
    <s v="3"/>
  </r>
  <r>
    <x v="14"/>
    <n v="3040112018"/>
    <s v="DEPARTMENT OF MEDICINE"/>
    <x v="232"/>
    <s v="P"/>
    <n v="628535"/>
    <s v="DETECT"/>
    <x v="13"/>
    <x v="158"/>
    <n v="0"/>
    <n v="0"/>
    <n v="216.75"/>
    <n v="0"/>
    <n v="0"/>
    <s v="3"/>
  </r>
  <r>
    <x v="14"/>
    <n v="3040449020"/>
    <s v="GLOBAL HEALTH"/>
    <x v="233"/>
    <s v="S"/>
    <n v="611280"/>
    <s v="CDC HAITI HSS (G-SUB)"/>
    <x v="13"/>
    <x v="129"/>
    <n v="0"/>
    <n v="0"/>
    <n v="0"/>
    <n v="0"/>
    <n v="0"/>
    <s v="3"/>
  </r>
  <r>
    <x v="14"/>
    <n v="3040912183"/>
    <s v="815 MED"/>
    <x v="234"/>
    <s v="S"/>
    <n v="630577"/>
    <s v="ALTEMEIER RDP PILOT 16"/>
    <x v="0"/>
    <x v="161"/>
    <n v="0"/>
    <n v="0"/>
    <n v="0"/>
    <n v="0"/>
    <n v="0"/>
    <s v="3"/>
  </r>
  <r>
    <x v="14"/>
    <n v="3040133740"/>
    <s v="LAB MEDICINE"/>
    <x v="235"/>
    <s v="S"/>
    <n v="630577"/>
    <s v="SALIPANTE RDP PILOT 16"/>
    <x v="0"/>
    <x v="162"/>
    <n v="0"/>
    <n v="0"/>
    <n v="0"/>
    <n v="0"/>
    <n v="0"/>
    <s v="3"/>
  </r>
  <r>
    <x v="14"/>
    <n v="3040912183"/>
    <s v="815 MED"/>
    <x v="236"/>
    <s v="S"/>
    <n v="630577"/>
    <s v="CF RDP LONG FELLOWSHIP"/>
    <x v="0"/>
    <x v="163"/>
    <n v="0"/>
    <n v="0"/>
    <n v="0"/>
    <n v="0"/>
    <n v="0"/>
    <s v="3"/>
  </r>
  <r>
    <x v="14"/>
    <n v="3040947002"/>
    <s v="IMMUNOLOGY SLU"/>
    <x v="237"/>
    <s v="S"/>
    <n v="611300"/>
    <s v="DEVLP ZIKA VIRUS VACCI"/>
    <x v="13"/>
    <x v="160"/>
    <n v="0"/>
    <n v="0"/>
    <n v="0"/>
    <n v="8866.73"/>
    <n v="0"/>
    <s v="3"/>
  </r>
  <r>
    <x v="14"/>
    <n v="3040442490"/>
    <s v="MICROBIOLOGY"/>
    <x v="238"/>
    <s v="S"/>
    <n v="630577"/>
    <s v="CF RDP GENOMICS CORE"/>
    <x v="0"/>
    <x v="153"/>
    <n v="0"/>
    <n v="0"/>
    <n v="0"/>
    <n v="0"/>
    <n v="0"/>
    <s v="3"/>
  </r>
  <r>
    <x v="14"/>
    <n v="3040442460"/>
    <s v="MICROBIOLOGY"/>
    <x v="239"/>
    <s v="S"/>
    <n v="630577"/>
    <s v="CF RDP INFECTION CORE"/>
    <x v="0"/>
    <x v="106"/>
    <n v="0"/>
    <n v="0"/>
    <n v="0"/>
    <n v="0"/>
    <n v="0"/>
    <s v="3"/>
  </r>
  <r>
    <x v="14"/>
    <n v="3040112181"/>
    <s v="DEPARTMENT OF MEDICINE"/>
    <x v="240"/>
    <s v="S"/>
    <n v="630577"/>
    <s v="RDP CLINICAL CORE 2016"/>
    <x v="0"/>
    <x v="164"/>
    <n v="0"/>
    <n v="0"/>
    <n v="0"/>
    <n v="0"/>
    <n v="0"/>
    <s v="3"/>
  </r>
  <r>
    <x v="14"/>
    <n v="3040112018"/>
    <s v="DEPARTMENT OF MEDICINE"/>
    <x v="241"/>
    <m/>
    <m/>
    <s v="HMC CHARN 3 FENWAY SUB"/>
    <x v="25"/>
    <x v="165"/>
    <n v="0"/>
    <n v="0"/>
    <n v="1277.6400000000001"/>
    <n v="0"/>
    <n v="0"/>
    <s v="3"/>
  </r>
  <r>
    <x v="14"/>
    <n v="3040126000"/>
    <s v="NEUROLOGY"/>
    <x v="242"/>
    <m/>
    <m/>
    <s v="VA NEUROLOGY DR. WANG"/>
    <x v="0"/>
    <x v="166"/>
    <n v="0"/>
    <n v="0"/>
    <n v="1498.27"/>
    <n v="0"/>
    <n v="0"/>
    <s v="3"/>
  </r>
  <r>
    <x v="14"/>
    <n v="3040119010"/>
    <s v="PSYCHIATRY ADMIN"/>
    <x v="243"/>
    <m/>
    <m/>
    <s v="HB2536 CONTRACT"/>
    <x v="12"/>
    <x v="167"/>
    <n v="0"/>
    <n v="0"/>
    <n v="37.64"/>
    <n v="0"/>
    <n v="0"/>
    <s v="3"/>
  </r>
  <r>
    <x v="14"/>
    <n v="3040112110"/>
    <s v="DEPARTMENT OF MEDICINE"/>
    <x v="244"/>
    <m/>
    <m/>
    <s v="RASKIND IPA 7/27/15"/>
    <x v="0"/>
    <x v="168"/>
    <n v="0"/>
    <n v="0"/>
    <n v="5493.05"/>
    <n v="8967.7199999999993"/>
    <n v="0"/>
    <s v="3"/>
  </r>
  <r>
    <x v="14"/>
    <n v="3040112138"/>
    <s v="DEPARTMENT OF MEDICINE"/>
    <x v="245"/>
    <m/>
    <m/>
    <s v="SEARCH REGISTRY YR2"/>
    <x v="13"/>
    <x v="169"/>
    <n v="0"/>
    <n v="0"/>
    <n v="16.989999999999998"/>
    <n v="0"/>
    <n v="0"/>
    <s v="3"/>
  </r>
  <r>
    <x v="14"/>
    <n v="3040126000"/>
    <s v="NEUROLOGY"/>
    <x v="246"/>
    <m/>
    <m/>
    <s v="PADR/NEURO-SAMII"/>
    <x v="0"/>
    <x v="170"/>
    <n v="0"/>
    <n v="0"/>
    <n v="0"/>
    <n v="0"/>
    <n v="0"/>
    <s v="3"/>
  </r>
  <r>
    <x v="14"/>
    <n v="3040112138"/>
    <s v="DEPARTMENT OF MEDICINE"/>
    <x v="247"/>
    <m/>
    <m/>
    <s v="STAN GOALS Y4 STARTUP"/>
    <x v="0"/>
    <x v="169"/>
    <n v="0"/>
    <n v="0"/>
    <n v="0"/>
    <n v="572.53"/>
    <n v="0"/>
    <s v="3"/>
  </r>
  <r>
    <x v="14"/>
    <n v="3040113000"/>
    <s v="NEUROLOGICAL SURGERY"/>
    <x v="248"/>
    <s v="P"/>
    <n v="630340"/>
    <s v="CHESNUTTEMKINTRACK YR4"/>
    <x v="1"/>
    <x v="137"/>
    <n v="0"/>
    <n v="0"/>
    <n v="0"/>
    <n v="0"/>
    <n v="-68105.08"/>
    <s v="3"/>
  </r>
  <r>
    <x v="14"/>
    <n v="3040123502"/>
    <s v="SURGERY"/>
    <x v="249"/>
    <m/>
    <m/>
    <s v="VA PS SERVICES"/>
    <x v="1"/>
    <x v="171"/>
    <n v="0"/>
    <n v="0"/>
    <n v="0"/>
    <n v="0"/>
    <n v="0"/>
    <s v="3"/>
  </r>
  <r>
    <x v="14"/>
    <n v="3040123200"/>
    <s v="SURGERY"/>
    <x v="250"/>
    <m/>
    <m/>
    <s v="PERFUSIONIST VA"/>
    <x v="0"/>
    <x v="172"/>
    <n v="0"/>
    <n v="0"/>
    <n v="0"/>
    <n v="0"/>
    <n v="0"/>
    <s v="1"/>
  </r>
  <r>
    <x v="14"/>
    <n v="3040123200"/>
    <s v="SURGERY"/>
    <x v="251"/>
    <m/>
    <m/>
    <s v="VA-LUNG TX DIR SVCS"/>
    <x v="0"/>
    <x v="172"/>
    <n v="0"/>
    <n v="0"/>
    <n v="0"/>
    <n v="0"/>
    <n v="0"/>
    <s v="3"/>
  </r>
  <r>
    <x v="14"/>
    <n v="3040118140"/>
    <s v="PEDIATRICS"/>
    <x v="252"/>
    <s v="S"/>
    <n v="629755"/>
    <s v="BDRL BRIDGE"/>
    <x v="13"/>
    <x v="145"/>
    <n v="4120.82"/>
    <n v="0"/>
    <n v="0"/>
    <n v="0"/>
    <n v="0"/>
    <s v="3"/>
  </r>
  <r>
    <x v="14"/>
    <n v="3040449070"/>
    <s v="GLOBAL HEALTH"/>
    <x v="253"/>
    <m/>
    <m/>
    <s v="JOHN-STEWART K24 YR10"/>
    <x v="1"/>
    <x v="173"/>
    <n v="0"/>
    <n v="0"/>
    <n v="0"/>
    <n v="0"/>
    <n v="0"/>
    <s v="3"/>
  </r>
  <r>
    <x v="14"/>
    <n v="3040440010"/>
    <s v="BIOCHEMISTRY"/>
    <x v="254"/>
    <s v="S"/>
    <n v="629769"/>
    <s v="BAKER FULLER R21R33"/>
    <x v="12"/>
    <x v="142"/>
    <n v="0"/>
    <n v="0"/>
    <n v="0"/>
    <n v="0"/>
    <n v="0"/>
    <s v="3"/>
  </r>
  <r>
    <x v="14"/>
    <n v="3040442450"/>
    <s v="MICROBIOLOGY"/>
    <x v="255"/>
    <s v="P"/>
    <n v="630577"/>
    <s v="SINGH CF RDP"/>
    <x v="0"/>
    <x v="174"/>
    <n v="0"/>
    <n v="0"/>
    <n v="0"/>
    <n v="-151618.9"/>
    <n v="0"/>
    <s v="3"/>
  </r>
  <r>
    <x v="14"/>
    <n v="3040112018"/>
    <s v="DEPARTMENT OF MEDICINE"/>
    <x v="256"/>
    <s v="S"/>
    <n v="632832"/>
    <s v="ANCHOR YEAR 3 SUB"/>
    <x v="1"/>
    <x v="175"/>
    <n v="0"/>
    <n v="0"/>
    <n v="974.83"/>
    <n v="0"/>
    <n v="0"/>
    <s v="1"/>
  </r>
  <r>
    <x v="14"/>
    <n v="3040112171"/>
    <s v="DEPARTMENT OF MEDICINE"/>
    <x v="257"/>
    <m/>
    <m/>
    <s v="CITN12-03 NIH"/>
    <x v="1"/>
    <x v="146"/>
    <n v="9846.2999999999993"/>
    <n v="0"/>
    <n v="0"/>
    <n v="0"/>
    <n v="0"/>
    <s v="3"/>
  </r>
  <r>
    <x v="14"/>
    <n v="3040118250"/>
    <s v="PEDIATRICS"/>
    <x v="258"/>
    <s v="S"/>
    <n v="660101"/>
    <s v="HOFFMAN CFF VERTEX STD"/>
    <x v="0"/>
    <x v="176"/>
    <n v="32.31"/>
    <n v="0"/>
    <n v="0"/>
    <n v="0"/>
    <n v="0"/>
    <s v="3"/>
  </r>
  <r>
    <x v="14"/>
    <n v="3040112182"/>
    <s v="DEPARTMENT OF MEDICINE"/>
    <x v="259"/>
    <m/>
    <m/>
    <s v="xxxADVxxxHORNE TBESC"/>
    <x v="8"/>
    <x v="177"/>
    <n v="0"/>
    <n v="0"/>
    <n v="772.19"/>
    <n v="0"/>
    <n v="0"/>
    <s v="3"/>
  </r>
  <r>
    <x v="14"/>
    <n v="3040112018"/>
    <s v="DEPARTMENT OF MEDICINE"/>
    <x v="260"/>
    <s v="S"/>
    <n v="632832"/>
    <s v="YEAR 2 CARRYOVER FUNDS"/>
    <x v="1"/>
    <x v="175"/>
    <n v="0"/>
    <n v="0"/>
    <n v="0"/>
    <n v="0"/>
    <n v="-6969.73"/>
    <s v="3"/>
  </r>
  <r>
    <x v="14"/>
    <n v="3040442450"/>
    <s v="MICROBIOLOGY"/>
    <x v="261"/>
    <s v="S"/>
    <n v="660101"/>
    <s v="PS DARTM HILL BPO23194"/>
    <x v="0"/>
    <x v="174"/>
    <n v="0"/>
    <n v="0"/>
    <n v="0"/>
    <n v="0"/>
    <n v="0"/>
    <s v="3"/>
  </r>
  <r>
    <x v="14"/>
    <n v="3040442450"/>
    <s v="MICROBIOLOGY"/>
    <x v="262"/>
    <s v="S"/>
    <n v="660101"/>
    <s v="PS IA STOLTZ BPO23193"/>
    <x v="0"/>
    <x v="174"/>
    <n v="0"/>
    <n v="0"/>
    <n v="0"/>
    <n v="0"/>
    <n v="0"/>
    <s v="3"/>
  </r>
  <r>
    <x v="14"/>
    <n v="3040442450"/>
    <s v="MICROBIOLOGY"/>
    <x v="263"/>
    <s v="S"/>
    <n v="660101"/>
    <s v="PS SCRI NICHOL BP23195"/>
    <x v="0"/>
    <x v="174"/>
    <n v="0"/>
    <n v="0"/>
    <n v="0"/>
    <n v="0"/>
    <n v="0"/>
    <s v="3"/>
  </r>
  <r>
    <x v="14"/>
    <n v="3040112101"/>
    <s v="DEPARTMENT OF MEDICINE"/>
    <x v="264"/>
    <m/>
    <m/>
    <s v="INOTUZUMAB UW12037"/>
    <x v="1"/>
    <x v="178"/>
    <n v="0"/>
    <n v="0"/>
    <n v="25179.06"/>
    <n v="0"/>
    <n v="0"/>
    <s v="3"/>
  </r>
  <r>
    <x v="14"/>
    <n v="3040116000"/>
    <s v="ORTHOPEDICS"/>
    <x v="265"/>
    <m/>
    <m/>
    <s v="PREVENT CLOT"/>
    <x v="0"/>
    <x v="179"/>
    <n v="0"/>
    <n v="0"/>
    <n v="77772.350000000006"/>
    <n v="0"/>
    <n v="0"/>
    <s v="3"/>
  </r>
  <r>
    <x v="14"/>
    <n v="3040445000"/>
    <s v="PHYSIOLOGY &amp; BIOPHYSIC"/>
    <x v="266"/>
    <m/>
    <m/>
    <s v="ASBURY UCD SUB"/>
    <x v="1"/>
    <x v="180"/>
    <n v="0"/>
    <n v="0"/>
    <n v="0"/>
    <n v="0"/>
    <n v="0"/>
    <s v="3"/>
  </r>
  <r>
    <x v="14"/>
    <n v="3040934000"/>
    <s v="BIME SLU"/>
    <x v="267"/>
    <m/>
    <m/>
    <s v="GATES SUBCONTRACT"/>
    <x v="0"/>
    <x v="181"/>
    <n v="0"/>
    <n v="0"/>
    <n v="0"/>
    <n v="-5673.22"/>
    <n v="0"/>
    <s v="3"/>
  </r>
  <r>
    <x v="14"/>
    <n v="3040119010"/>
    <s v="PSYCHIATRY ADMIN"/>
    <x v="268"/>
    <m/>
    <m/>
    <s v="WRAPAROUND SERVICE USE"/>
    <x v="42"/>
    <x v="182"/>
    <n v="0"/>
    <n v="0"/>
    <n v="0"/>
    <n v="561.01"/>
    <n v="0"/>
    <s v="3"/>
  </r>
  <r>
    <x v="14"/>
    <n v="3040119160"/>
    <s v="PSYCHIATRY ADMIN"/>
    <x v="269"/>
    <m/>
    <m/>
    <s v="MERCER ISLAND PFI-2"/>
    <x v="13"/>
    <x v="127"/>
    <n v="0"/>
    <n v="0"/>
    <n v="24557.02"/>
    <n v="0"/>
    <n v="0"/>
    <s v="3"/>
  </r>
  <r>
    <x v="14"/>
    <n v="3040120000"/>
    <s v="RADIOLOGY"/>
    <x v="270"/>
    <m/>
    <m/>
    <s v="xxxADVxxxMAYO ENDURES"/>
    <x v="1"/>
    <x v="183"/>
    <n v="0"/>
    <n v="0"/>
    <n v="0"/>
    <n v="0"/>
    <n v="-541.89"/>
    <s v="3"/>
  </r>
  <r>
    <x v="14"/>
    <n v="3040442450"/>
    <s v="MICROBIOLOGY"/>
    <x v="271"/>
    <s v="S"/>
    <n v="660664"/>
    <s v="SINGH CFMATTERS"/>
    <x v="12"/>
    <x v="174"/>
    <n v="0"/>
    <n v="0"/>
    <n v="0"/>
    <n v="0"/>
    <n v="-9853.58"/>
    <s v="3"/>
  </r>
  <r>
    <x v="14"/>
    <n v="3040113000"/>
    <s v="NEUROLOGICAL SURGERY"/>
    <x v="272"/>
    <s v="S"/>
    <n v="638723"/>
    <s v="CAPITATION COSTS 54.5"/>
    <x v="13"/>
    <x v="115"/>
    <n v="0"/>
    <n v="0"/>
    <n v="30000"/>
    <n v="0"/>
    <n v="0"/>
    <s v="3"/>
  </r>
  <r>
    <x v="14"/>
    <n v="3040113000"/>
    <s v="NEUROLOGICAL SURGERY"/>
    <x v="273"/>
    <s v="S"/>
    <n v="638723"/>
    <s v="CAPITATION COSTS 26"/>
    <x v="13"/>
    <x v="115"/>
    <n v="0"/>
    <n v="0"/>
    <n v="11200"/>
    <n v="0"/>
    <n v="0"/>
    <s v="3"/>
  </r>
  <r>
    <x v="14"/>
    <n v="3040119160"/>
    <s v="PSYCHIATRY ADMIN"/>
    <x v="274"/>
    <m/>
    <m/>
    <s v="WASBIRT TASK ORDER AU"/>
    <x v="1"/>
    <x v="127"/>
    <n v="0"/>
    <n v="0"/>
    <n v="23958.77"/>
    <n v="0"/>
    <n v="0"/>
    <s v="3"/>
  </r>
  <r>
    <x v="14"/>
    <n v="3040119040"/>
    <s v="PSYCHIATRY ADMIN"/>
    <x v="275"/>
    <m/>
    <m/>
    <s v="DRR ADD1"/>
    <x v="34"/>
    <x v="184"/>
    <n v="0"/>
    <n v="0"/>
    <n v="0"/>
    <n v="-5787.9"/>
    <n v="0"/>
    <s v="3"/>
  </r>
  <r>
    <x v="14"/>
    <n v="3040112142"/>
    <s v="DEPARTMENT OF MEDICINE"/>
    <x v="276"/>
    <s v="P"/>
    <n v="637983"/>
    <s v="PERL"/>
    <x v="11"/>
    <x v="185"/>
    <n v="0"/>
    <n v="0"/>
    <n v="37091.22"/>
    <n v="0"/>
    <n v="0"/>
    <s v="3"/>
  </r>
  <r>
    <x v="14"/>
    <n v="3040112142"/>
    <s v="DEPARTMENT OF MEDICINE"/>
    <x v="277"/>
    <s v="S"/>
    <n v="637983"/>
    <s v="PERL SUB ON"/>
    <x v="11"/>
    <x v="185"/>
    <n v="0"/>
    <n v="0"/>
    <n v="37838.480000000003"/>
    <n v="0"/>
    <n v="0"/>
    <s v="3"/>
  </r>
  <r>
    <x v="14"/>
    <n v="3040112101"/>
    <s v="DEPARTMENT OF MEDICINE"/>
    <x v="278"/>
    <s v="P"/>
    <n v="638004"/>
    <s v="ABKOWITZ-KING R24"/>
    <x v="1"/>
    <x v="186"/>
    <n v="0"/>
    <n v="-2943.45"/>
    <n v="0"/>
    <n v="0"/>
    <n v="0"/>
    <s v="3"/>
  </r>
  <r>
    <x v="14"/>
    <n v="3040112111"/>
    <s v="DEPARTMENT OF MEDICINE"/>
    <x v="279"/>
    <s v="S"/>
    <n v="638004"/>
    <s v="R24 KING"/>
    <x v="1"/>
    <x v="121"/>
    <n v="0"/>
    <n v="0"/>
    <n v="0"/>
    <n v="0"/>
    <n v="0"/>
    <s v="3"/>
  </r>
  <r>
    <x v="14"/>
    <n v="3040449000"/>
    <s v="GLOBAL HEALTH"/>
    <x v="280"/>
    <m/>
    <m/>
    <s v="P-HERT Y2"/>
    <x v="11"/>
    <x v="187"/>
    <n v="0"/>
    <n v="0"/>
    <n v="0"/>
    <n v="66081"/>
    <n v="0"/>
    <s v="3"/>
  </r>
  <r>
    <x v="14"/>
    <n v="3040448160"/>
    <s v="GENOME SCIENCES"/>
    <x v="281"/>
    <m/>
    <m/>
    <s v="LINCS BROAD SUB"/>
    <x v="12"/>
    <x v="188"/>
    <n v="0"/>
    <n v="0"/>
    <n v="0"/>
    <n v="0"/>
    <n v="0"/>
    <s v="3"/>
  </r>
  <r>
    <x v="14"/>
    <n v="3040445000"/>
    <s v="PHYSIOLOGY &amp; BIOPHYSIC"/>
    <x v="282"/>
    <m/>
    <m/>
    <s v="TUTHILL JANELIA AWARD"/>
    <x v="11"/>
    <x v="189"/>
    <n v="0"/>
    <n v="-610.95000000000005"/>
    <n v="4193.13"/>
    <n v="0"/>
    <n v="0"/>
    <s v="3"/>
  </r>
  <r>
    <x v="14"/>
    <n v="3040112020"/>
    <s v="DEPARTMENT OF MEDICINE"/>
    <x v="283"/>
    <m/>
    <m/>
    <s v="RTI CONTRACT"/>
    <x v="0"/>
    <x v="190"/>
    <n v="0"/>
    <n v="0"/>
    <n v="4521.84"/>
    <n v="18286"/>
    <n v="0"/>
    <s v="3"/>
  </r>
  <r>
    <x v="14"/>
    <n v="3040113000"/>
    <s v="NEUROLOGICAL SURGERY"/>
    <x v="284"/>
    <s v="P"/>
    <n v="638723"/>
    <s v="TEMKIN UCSF TED"/>
    <x v="13"/>
    <x v="115"/>
    <n v="0"/>
    <n v="0"/>
    <n v="67932.31"/>
    <n v="0"/>
    <n v="0"/>
    <s v="3"/>
  </r>
  <r>
    <x v="14"/>
    <n v="3040112101"/>
    <s v="DEPARTMENT OF MEDICINE"/>
    <x v="285"/>
    <m/>
    <m/>
    <s v="ALISERTIB"/>
    <x v="21"/>
    <x v="191"/>
    <n v="0"/>
    <n v="0"/>
    <n v="0"/>
    <n v="0"/>
    <n v="-22234.46"/>
    <s v="3"/>
  </r>
  <r>
    <x v="14"/>
    <n v="3040442450"/>
    <s v="MICROBIOLOGY"/>
    <x v="286"/>
    <s v="P"/>
    <n v="660101"/>
    <s v="PS CFF ANCILLARY"/>
    <x v="0"/>
    <x v="174"/>
    <n v="0"/>
    <n v="0"/>
    <n v="0"/>
    <n v="0"/>
    <n v="0"/>
    <s v="3"/>
  </r>
  <r>
    <x v="14"/>
    <n v="3040119020"/>
    <s v="PSYCHIATRY ADMIN"/>
    <x v="287"/>
    <s v="P"/>
    <n v="660412"/>
    <s v="PT CENTERED O"/>
    <x v="0"/>
    <x v="124"/>
    <n v="0"/>
    <n v="0"/>
    <n v="0"/>
    <n v="0"/>
    <n v="0"/>
    <s v="3"/>
  </r>
  <r>
    <x v="14"/>
    <n v="3040124000"/>
    <s v="UROLOGY"/>
    <x v="288"/>
    <m/>
    <m/>
    <s v="GC-RAPAMYCIN BLADDER"/>
    <x v="0"/>
    <x v="192"/>
    <n v="0"/>
    <n v="0"/>
    <n v="0"/>
    <n v="0"/>
    <n v="0"/>
    <s v="3"/>
  </r>
  <r>
    <x v="14"/>
    <n v="3040112085"/>
    <s v="DEPARTMENT OF MEDICINE"/>
    <x v="289"/>
    <m/>
    <m/>
    <s v="ALF-MBT"/>
    <x v="1"/>
    <x v="193"/>
    <n v="0"/>
    <n v="0"/>
    <n v="0"/>
    <n v="0"/>
    <n v="-1251.8499999999999"/>
    <s v="3"/>
  </r>
  <r>
    <x v="14"/>
    <n v="3040126000"/>
    <s v="NEUROLOGY"/>
    <x v="290"/>
    <m/>
    <m/>
    <s v="GTAC"/>
    <x v="0"/>
    <x v="166"/>
    <n v="0"/>
    <n v="0"/>
    <n v="0"/>
    <n v="3171.03"/>
    <n v="0"/>
    <s v="3"/>
  </r>
  <r>
    <x v="14"/>
    <n v="3040112181"/>
    <s v="DEPARTMENT OF MEDICINE"/>
    <x v="291"/>
    <s v="P"/>
    <n v="660664"/>
    <s v="GOSS CFMATTERS"/>
    <x v="12"/>
    <x v="194"/>
    <n v="0"/>
    <n v="-116773.2"/>
    <n v="176319.51"/>
    <n v="0"/>
    <n v="0"/>
    <s v="3"/>
  </r>
  <r>
    <x v="14"/>
    <n v="3040912013"/>
    <s v="815 MED"/>
    <x v="292"/>
    <m/>
    <m/>
    <s v="NUTRITIONAL SENEGAL"/>
    <x v="0"/>
    <x v="195"/>
    <n v="0"/>
    <n v="0"/>
    <n v="17.89"/>
    <n v="0"/>
    <n v="0"/>
    <s v="1"/>
  </r>
  <r>
    <x v="14"/>
    <n v="3040112175"/>
    <s v="DEPARTMENT OF MEDICINE"/>
    <x v="293"/>
    <m/>
    <m/>
    <s v="xxxADVxxxCC9647"/>
    <x v="43"/>
    <x v="196"/>
    <n v="0"/>
    <n v="0"/>
    <n v="0"/>
    <n v="0"/>
    <n v="-1063.47"/>
    <s v="3"/>
  </r>
  <r>
    <x v="14"/>
    <n v="3040116000"/>
    <s v="ORTHOPEDICS"/>
    <x v="294"/>
    <m/>
    <m/>
    <s v="TIBIAL SHAFT ROTATION"/>
    <x v="25"/>
    <x v="197"/>
    <n v="0"/>
    <n v="0"/>
    <n v="0"/>
    <n v="0"/>
    <n v="0"/>
    <s v="1"/>
  </r>
  <r>
    <x v="14"/>
    <n v="3040947001"/>
    <s v="IMMUNOLOGY SLU"/>
    <x v="295"/>
    <m/>
    <m/>
    <s v="IMM PREDOC TRAINING"/>
    <x v="11"/>
    <x v="198"/>
    <n v="0"/>
    <n v="-6143.23"/>
    <n v="0"/>
    <n v="0"/>
    <n v="0"/>
    <s v="3"/>
  </r>
  <r>
    <x v="14"/>
    <n v="3040112111"/>
    <s v="DEPARTMENT OF MEDICINE"/>
    <x v="296"/>
    <m/>
    <m/>
    <s v="GENETIC FELLOW"/>
    <x v="12"/>
    <x v="199"/>
    <n v="0"/>
    <n v="0"/>
    <n v="0"/>
    <n v="0"/>
    <n v="-8630.24"/>
    <s v="1"/>
  </r>
  <r>
    <x v="14"/>
    <n v="3040443700"/>
    <s v="PATHOLOGY"/>
    <x v="297"/>
    <m/>
    <m/>
    <s v="MSTP"/>
    <x v="12"/>
    <x v="200"/>
    <n v="37029.32"/>
    <n v="0"/>
    <n v="0"/>
    <n v="0"/>
    <n v="0"/>
    <s v="1"/>
  </r>
  <r>
    <x v="14"/>
    <n v="3040605800"/>
    <s v="REG AFF"/>
    <x v="298"/>
    <m/>
    <m/>
    <s v="MODEL AHEC 2016-2017"/>
    <x v="1"/>
    <x v="201"/>
    <n v="0"/>
    <n v="0"/>
    <n v="0"/>
    <n v="0"/>
    <n v="0"/>
    <s v="3"/>
  </r>
  <r>
    <x v="14"/>
    <n v="3040119020"/>
    <s v="PSYCHIATRY ADMIN"/>
    <x v="299"/>
    <m/>
    <m/>
    <s v="DSHS CBT FY2017"/>
    <x v="0"/>
    <x v="202"/>
    <n v="0"/>
    <n v="0"/>
    <n v="326.7"/>
    <n v="0"/>
    <n v="0"/>
    <s v="3"/>
  </r>
  <r>
    <x v="14"/>
    <n v="3040122250"/>
    <s v="REHABILITATION MEDICIN"/>
    <x v="300"/>
    <m/>
    <m/>
    <s v="EMPLOYMENT TRNG PROJ"/>
    <x v="12"/>
    <x v="96"/>
    <n v="0"/>
    <n v="0"/>
    <n v="0"/>
    <n v="0"/>
    <n v="-26136.99"/>
    <s v="3"/>
  </r>
  <r>
    <x v="14"/>
    <n v="3040116000"/>
    <s v="ORTHOPEDICS"/>
    <x v="301"/>
    <m/>
    <m/>
    <s v="AOSNA FELLOWSHIP"/>
    <x v="11"/>
    <x v="203"/>
    <n v="0"/>
    <n v="0"/>
    <n v="0"/>
    <n v="-1178857.3700000001"/>
    <n v="0"/>
    <s v="3"/>
  </r>
  <r>
    <x v="14"/>
    <n v="3040119160"/>
    <s v="PSYCHIATRY ADMIN"/>
    <x v="302"/>
    <m/>
    <m/>
    <s v="CPWI TOOLKIT TO CL"/>
    <x v="13"/>
    <x v="127"/>
    <n v="0"/>
    <n v="0"/>
    <n v="0"/>
    <n v="-2188.4"/>
    <n v="0"/>
    <s v="3"/>
  </r>
  <r>
    <x v="14"/>
    <n v="3040448070"/>
    <s v="GENOME SCIENCES"/>
    <x v="303"/>
    <m/>
    <m/>
    <s v="ASM WATKINS FELLOWSHIP"/>
    <x v="44"/>
    <x v="204"/>
    <n v="0"/>
    <n v="0"/>
    <n v="3364"/>
    <n v="0"/>
    <n v="0"/>
    <s v="3"/>
  </r>
  <r>
    <x v="14"/>
    <n v="3040116000"/>
    <s v="ORTHOPEDICS"/>
    <x v="304"/>
    <m/>
    <m/>
    <s v="OXYGEN"/>
    <x v="13"/>
    <x v="205"/>
    <n v="0"/>
    <n v="0"/>
    <n v="91180.44"/>
    <n v="0"/>
    <n v="0"/>
    <s v="3"/>
  </r>
  <r>
    <x v="14"/>
    <n v="3040920000"/>
    <s v="815 RADGY"/>
    <x v="305"/>
    <m/>
    <m/>
    <s v="INTRA ESOPH MRI"/>
    <x v="12"/>
    <x v="206"/>
    <n v="1236.6099999999999"/>
    <n v="-2231.5"/>
    <n v="1207.3499999999999"/>
    <n v="0"/>
    <n v="0"/>
    <s v="3"/>
  </r>
  <r>
    <x v="14"/>
    <n v="3040124000"/>
    <s v="UROLOGY"/>
    <x v="306"/>
    <m/>
    <m/>
    <s v="2016 AUA CANNON"/>
    <x v="45"/>
    <x v="207"/>
    <n v="0"/>
    <n v="-4623.76"/>
    <n v="0"/>
    <n v="0"/>
    <n v="0"/>
    <s v="3"/>
  </r>
  <r>
    <x v="14"/>
    <n v="3040117000"/>
    <s v="OTOLARYNG-HD&amp;NECK SURG"/>
    <x v="307"/>
    <m/>
    <m/>
    <s v="ARS CORE - HARBISON"/>
    <x v="12"/>
    <x v="208"/>
    <n v="0"/>
    <n v="0"/>
    <n v="0"/>
    <n v="7709"/>
    <n v="0"/>
    <s v="3"/>
  </r>
  <r>
    <x v="14"/>
    <n v="3040112181"/>
    <s v="DEPARTMENT OF MEDICINE"/>
    <x v="308"/>
    <m/>
    <m/>
    <s v="HISERTLRMPHASE3"/>
    <x v="12"/>
    <x v="209"/>
    <n v="0"/>
    <n v="0"/>
    <n v="0"/>
    <n v="0"/>
    <n v="0"/>
    <s v="3"/>
  </r>
  <r>
    <x v="14"/>
    <n v="3040113000"/>
    <s v="NEUROLOGICAL SURGERY"/>
    <x v="309"/>
    <m/>
    <m/>
    <s v="CODMAN FELLOW 16-17"/>
    <x v="12"/>
    <x v="210"/>
    <n v="0"/>
    <n v="0"/>
    <n v="0"/>
    <n v="0"/>
    <n v="-0.01"/>
    <s v="3"/>
  </r>
  <r>
    <x v="14"/>
    <n v="3040442450"/>
    <s v="MICROBIOLOGY"/>
    <x v="310"/>
    <m/>
    <m/>
    <s v="SINGH SECOR CFF"/>
    <x v="12"/>
    <x v="174"/>
    <n v="0"/>
    <n v="0"/>
    <n v="0"/>
    <n v="11982.5"/>
    <n v="0"/>
    <s v="3"/>
  </r>
  <r>
    <x v="14"/>
    <n v="3040112041"/>
    <s v="DEPARTMENT OF MEDICINE"/>
    <x v="311"/>
    <m/>
    <m/>
    <s v="SJM EP FELLOW FY 17"/>
    <x v="12"/>
    <x v="211"/>
    <n v="0"/>
    <n v="0"/>
    <n v="25000"/>
    <n v="0"/>
    <n v="0"/>
    <s v="3"/>
  </r>
  <r>
    <x v="14"/>
    <n v="3040912183"/>
    <s v="815 MED"/>
    <x v="312"/>
    <m/>
    <m/>
    <s v="CAMPO PBF"/>
    <x v="12"/>
    <x v="212"/>
    <n v="0"/>
    <n v="0"/>
    <n v="0"/>
    <n v="0"/>
    <n v="0"/>
    <s v="3"/>
  </r>
  <r>
    <x v="14"/>
    <n v="3040448331"/>
    <s v="GENOME SCIENCES"/>
    <x v="313"/>
    <m/>
    <m/>
    <s v="A-BETA AGGREGATION"/>
    <x v="0"/>
    <x v="213"/>
    <n v="0"/>
    <n v="-5587"/>
    <n v="0"/>
    <n v="0"/>
    <n v="0"/>
    <s v="3"/>
  </r>
  <r>
    <x v="14"/>
    <n v="3040912013"/>
    <s v="815 MED"/>
    <x v="314"/>
    <s v="S"/>
    <n v="630577"/>
    <s v="CF RDP HAWN PILOT 2017"/>
    <x v="0"/>
    <x v="214"/>
    <n v="0"/>
    <n v="0"/>
    <n v="0"/>
    <n v="0"/>
    <n v="0"/>
    <s v="3"/>
  </r>
  <r>
    <x v="14"/>
    <n v="3040122220"/>
    <s v="REHABILITATION MEDICIN"/>
    <x v="315"/>
    <m/>
    <m/>
    <s v="SCIMS UAB SUBCONTRACT"/>
    <x v="13"/>
    <x v="215"/>
    <n v="0"/>
    <n v="0"/>
    <n v="22978.240000000002"/>
    <n v="0"/>
    <n v="0"/>
    <s v="3"/>
  </r>
  <r>
    <x v="14"/>
    <n v="3040112138"/>
    <s v="DEPARTMENT OF MEDICINE"/>
    <x v="316"/>
    <m/>
    <m/>
    <s v="TEENLABS US-D 2017"/>
    <x v="1"/>
    <x v="169"/>
    <n v="0"/>
    <n v="0"/>
    <n v="0"/>
    <n v="0"/>
    <n v="-17064.919999999998"/>
    <s v="3"/>
  </r>
  <r>
    <x v="14"/>
    <n v="3040113000"/>
    <s v="NEUROLOGICAL SURGERY"/>
    <x v="317"/>
    <s v="S"/>
    <n v="638723"/>
    <s v="TEMKIN UCSF TED SUB 26"/>
    <x v="13"/>
    <x v="115"/>
    <n v="0"/>
    <n v="0"/>
    <n v="0"/>
    <n v="0"/>
    <n v="-2534.89"/>
    <s v="3"/>
  </r>
  <r>
    <x v="14"/>
    <n v="3040112171"/>
    <s v="DEPARTMENT OF MEDICINE"/>
    <x v="318"/>
    <m/>
    <m/>
    <s v="MOVEMBER-PCF CHALLENGE"/>
    <x v="18"/>
    <x v="216"/>
    <n v="1272.23"/>
    <n v="0"/>
    <n v="392997.25"/>
    <n v="0"/>
    <n v="0"/>
    <s v="3"/>
  </r>
  <r>
    <x v="14"/>
    <n v="3040112028"/>
    <s v="DEPARTMENT OF MEDICINE"/>
    <x v="319"/>
    <m/>
    <m/>
    <s v="NBME VIDEO"/>
    <x v="19"/>
    <x v="217"/>
    <n v="0"/>
    <n v="0"/>
    <n v="426.71"/>
    <n v="1375"/>
    <n v="0"/>
    <s v="3"/>
  </r>
  <r>
    <x v="14"/>
    <n v="3040112082"/>
    <s v="DEPARTMENT OF MEDICINE"/>
    <x v="320"/>
    <m/>
    <m/>
    <s v="GS, REGNOSVR"/>
    <x v="8"/>
    <x v="218"/>
    <n v="0"/>
    <n v="0"/>
    <n v="0"/>
    <n v="0"/>
    <n v="-538.57000000000005"/>
    <s v="3"/>
  </r>
  <r>
    <x v="14"/>
    <n v="3040119070"/>
    <s v="PSYCHIATRY ADMIN"/>
    <x v="321"/>
    <m/>
    <m/>
    <s v="AD T32 2016"/>
    <x v="14"/>
    <x v="219"/>
    <n v="10361.16"/>
    <n v="0"/>
    <n v="177581.17"/>
    <n v="0"/>
    <n v="0"/>
    <s v="1"/>
  </r>
  <r>
    <x v="14"/>
    <n v="3040449000"/>
    <s v="GLOBAL HEALTH"/>
    <x v="322"/>
    <m/>
    <m/>
    <s v="PHE-LEEP YR05"/>
    <x v="11"/>
    <x v="220"/>
    <n v="0"/>
    <n v="0"/>
    <n v="0"/>
    <n v="32129.42"/>
    <n v="-225.27"/>
    <s v="3"/>
  </r>
  <r>
    <x v="14"/>
    <n v="3040605800"/>
    <s v="REG AFF"/>
    <x v="323"/>
    <m/>
    <m/>
    <s v="MT AHEC 15-16"/>
    <x v="1"/>
    <x v="201"/>
    <n v="0"/>
    <n v="-799.15"/>
    <n v="0"/>
    <n v="91.21"/>
    <n v="0"/>
    <s v="3"/>
  </r>
  <r>
    <x v="14"/>
    <n v="3040445000"/>
    <s v="PHYSIOLOGY &amp; BIOPHYSIC"/>
    <x v="324"/>
    <s v="P"/>
    <n v="669358"/>
    <s v="HEART HCN CHANNELS"/>
    <x v="12"/>
    <x v="221"/>
    <n v="0"/>
    <n v="0"/>
    <n v="0"/>
    <n v="0"/>
    <n v="0"/>
    <s v="3"/>
  </r>
  <r>
    <x v="14"/>
    <n v="3040445000"/>
    <s v="PHYSIOLOGY &amp; BIOPHYSIC"/>
    <x v="325"/>
    <s v="S"/>
    <n v="669358"/>
    <s v="HEART HCN CHANNELS YR2"/>
    <x v="17"/>
    <x v="221"/>
    <n v="0"/>
    <n v="0"/>
    <n v="0"/>
    <n v="0"/>
    <n v="0"/>
    <s v="3"/>
  </r>
  <r>
    <x v="14"/>
    <n v="3040445000"/>
    <s v="PHYSIOLOGY &amp; BIOPHYSIC"/>
    <x v="326"/>
    <s v="S"/>
    <n v="669358"/>
    <s v="HEART HCN CHANNELS YR3"/>
    <x v="12"/>
    <x v="221"/>
    <n v="0"/>
    <n v="0"/>
    <n v="0"/>
    <n v="0"/>
    <n v="0"/>
    <s v="3"/>
  </r>
  <r>
    <x v="14"/>
    <n v="3040440380"/>
    <s v="BIOCHEMISTRY"/>
    <x v="327"/>
    <m/>
    <m/>
    <s v="ELLISON-AILION"/>
    <x v="46"/>
    <x v="222"/>
    <n v="85.43"/>
    <n v="0"/>
    <n v="0"/>
    <n v="0"/>
    <n v="0"/>
    <s v="3"/>
  </r>
  <r>
    <x v="14"/>
    <n v="3040445000"/>
    <s v="PHYSIOLOGY &amp; BIOPHYSIC"/>
    <x v="328"/>
    <s v="S"/>
    <n v="669358"/>
    <s v="HEART HCN CHANNELS YR1"/>
    <x v="20"/>
    <x v="221"/>
    <n v="0"/>
    <n v="0"/>
    <n v="0"/>
    <n v="0"/>
    <n v="0"/>
    <s v="3"/>
  </r>
  <r>
    <x v="14"/>
    <n v="3040112041"/>
    <s v="DEPARTMENT OF MEDICINE"/>
    <x v="329"/>
    <m/>
    <m/>
    <s v="BLAZER"/>
    <x v="13"/>
    <x v="211"/>
    <n v="0"/>
    <n v="0"/>
    <n v="7837.68"/>
    <n v="0"/>
    <n v="0"/>
    <s v="3"/>
  </r>
  <r>
    <x v="14"/>
    <n v="3040112171"/>
    <s v="DEPARTMENT OF MEDICINE"/>
    <x v="330"/>
    <s v="P"/>
    <n v="669827"/>
    <s v="MAZZONE HIGH IMPACT"/>
    <x v="11"/>
    <x v="223"/>
    <n v="0"/>
    <n v="0"/>
    <n v="0"/>
    <n v="-661.06"/>
    <n v="0"/>
    <s v="3"/>
  </r>
  <r>
    <x v="14"/>
    <n v="3040126000"/>
    <s v="NEUROLOGY"/>
    <x v="331"/>
    <m/>
    <m/>
    <s v="FSHD CT RESEARCH NET"/>
    <x v="47"/>
    <x v="166"/>
    <n v="0"/>
    <n v="0"/>
    <n v="7200"/>
    <n v="0"/>
    <n v="0"/>
    <s v="3"/>
  </r>
  <r>
    <x v="14"/>
    <n v="3040120000"/>
    <s v="RADIOLOGY"/>
    <x v="332"/>
    <m/>
    <m/>
    <s v="ASL MRI IN DCI"/>
    <x v="12"/>
    <x v="224"/>
    <n v="0"/>
    <n v="0"/>
    <n v="0"/>
    <n v="0"/>
    <n v="-0.98"/>
    <s v="3"/>
  </r>
  <r>
    <x v="14"/>
    <n v="3040112111"/>
    <s v="DEPARTMENT OF MEDICINE"/>
    <x v="333"/>
    <m/>
    <m/>
    <s v="KAISER-SUB"/>
    <x v="11"/>
    <x v="199"/>
    <n v="0"/>
    <n v="0"/>
    <n v="0"/>
    <n v="0"/>
    <n v="0"/>
    <s v="3"/>
  </r>
  <r>
    <x v="14"/>
    <n v="3040112018"/>
    <s v="DEPARTMENT OF MEDICINE"/>
    <x v="334"/>
    <m/>
    <m/>
    <s v="ANCHOR"/>
    <x v="48"/>
    <x v="175"/>
    <n v="0"/>
    <n v="0"/>
    <n v="18314"/>
    <n v="0"/>
    <n v="0"/>
    <s v="3"/>
  </r>
  <r>
    <x v="14"/>
    <n v="3040112018"/>
    <s v="DEPARTMENT OF MEDICINE"/>
    <x v="335"/>
    <m/>
    <m/>
    <s v="TEST &amp; TREAT MSM-KENYA"/>
    <x v="13"/>
    <x v="225"/>
    <n v="0"/>
    <n v="0"/>
    <n v="4019.81"/>
    <n v="27180.31"/>
    <n v="0"/>
    <s v="3"/>
  </r>
  <r>
    <x v="14"/>
    <n v="3040112018"/>
    <s v="DEPARTMENT OF MEDICINE"/>
    <x v="336"/>
    <m/>
    <m/>
    <s v="NA-ACCORD RENEWAL"/>
    <x v="12"/>
    <x v="122"/>
    <n v="0"/>
    <n v="0"/>
    <n v="0"/>
    <n v="0"/>
    <n v="0"/>
    <s v="3"/>
  </r>
  <r>
    <x v="14"/>
    <n v="3040112082"/>
    <s v="DEPARTMENT OF MEDICINE"/>
    <x v="337"/>
    <m/>
    <m/>
    <s v="HBV NETWORK PNW/AK"/>
    <x v="25"/>
    <x v="226"/>
    <n v="0"/>
    <n v="0"/>
    <n v="27754.95"/>
    <n v="0"/>
    <n v="0"/>
    <s v="1"/>
  </r>
  <r>
    <x v="14"/>
    <n v="3040441000"/>
    <s v="BIOLOGICAL STRUCTURE"/>
    <x v="338"/>
    <m/>
    <m/>
    <s v="REPROGRAMMING CELLS"/>
    <x v="12"/>
    <x v="227"/>
    <n v="0"/>
    <n v="0"/>
    <n v="0"/>
    <n v="97251"/>
    <n v="0"/>
    <s v="3"/>
  </r>
  <r>
    <x v="14"/>
    <n v="3040443000"/>
    <s v="PATHOLOGY"/>
    <x v="339"/>
    <m/>
    <m/>
    <s v="LDN PODOCYTURIA - UMN"/>
    <x v="11"/>
    <x v="228"/>
    <n v="0"/>
    <n v="0"/>
    <n v="45344.34"/>
    <n v="0"/>
    <n v="0"/>
    <s v="3"/>
  </r>
  <r>
    <x v="14"/>
    <n v="3040112181"/>
    <s v="DEPARTMENT OF MEDICINE"/>
    <x v="340"/>
    <m/>
    <m/>
    <s v="CF CLINIC"/>
    <x v="12"/>
    <x v="164"/>
    <n v="0"/>
    <n v="0"/>
    <n v="0"/>
    <n v="0"/>
    <n v="0"/>
    <s v="3"/>
  </r>
  <r>
    <x v="14"/>
    <n v="3040112182"/>
    <s v="DEPARTMENT OF MEDICINE"/>
    <x v="341"/>
    <m/>
    <m/>
    <s v="FIRLAND NWTBC ADMIN Y4"/>
    <x v="0"/>
    <x v="177"/>
    <n v="0"/>
    <n v="0"/>
    <n v="7851"/>
    <n v="0"/>
    <n v="0"/>
    <s v="3"/>
  </r>
  <r>
    <x v="14"/>
    <n v="3040123800"/>
    <s v="SURGERY"/>
    <x v="342"/>
    <m/>
    <m/>
    <s v="ARMMS-T2D"/>
    <x v="12"/>
    <x v="104"/>
    <n v="0"/>
    <n v="0"/>
    <n v="0"/>
    <n v="1186.18"/>
    <n v="0"/>
    <s v="3"/>
  </r>
  <r>
    <x v="14"/>
    <n v="3040441000"/>
    <s v="BIOLOGICAL STRUCTURE"/>
    <x v="343"/>
    <m/>
    <m/>
    <s v="CLARK GRANT"/>
    <x v="1"/>
    <x v="229"/>
    <n v="0"/>
    <n v="0"/>
    <n v="0"/>
    <n v="40000"/>
    <n v="0"/>
    <s v="3"/>
  </r>
  <r>
    <x v="14"/>
    <n v="3040112018"/>
    <s v="DEPARTMENT OF MEDICINE"/>
    <x v="344"/>
    <m/>
    <m/>
    <s v="MT. SINAI SUBK Y3"/>
    <x v="14"/>
    <x v="165"/>
    <n v="0"/>
    <n v="0"/>
    <n v="759.11"/>
    <n v="0"/>
    <n v="0"/>
    <s v="3"/>
  </r>
  <r>
    <x v="14"/>
    <n v="3040113000"/>
    <s v="NEUROLOGICAL SURGERY"/>
    <x v="345"/>
    <m/>
    <m/>
    <s v="SCRI RESEARCH GROUP"/>
    <x v="12"/>
    <x v="210"/>
    <n v="0"/>
    <n v="0"/>
    <n v="14235.02"/>
    <n v="0"/>
    <n v="0"/>
    <s v="3"/>
  </r>
  <r>
    <x v="14"/>
    <n v="3040112178"/>
    <s v="DEPARTMENT OF MEDICINE"/>
    <x v="346"/>
    <m/>
    <m/>
    <s v="CITN06-ALT803"/>
    <x v="1"/>
    <x v="230"/>
    <n v="0"/>
    <n v="0"/>
    <n v="0"/>
    <n v="0"/>
    <n v="-10749.36"/>
    <s v="3"/>
  </r>
  <r>
    <x v="14"/>
    <n v="3040912073"/>
    <s v="815 MED"/>
    <x v="347"/>
    <m/>
    <m/>
    <s v="MCC BURDEN DISEAS US"/>
    <x v="49"/>
    <x v="231"/>
    <n v="0"/>
    <n v="0"/>
    <n v="6076.4"/>
    <n v="0"/>
    <n v="0"/>
    <s v="3"/>
  </r>
  <r>
    <x v="14"/>
    <n v="3040449070"/>
    <s v="GLOBAL HEALTH"/>
    <x v="348"/>
    <m/>
    <m/>
    <s v="ADOLESCENT HIV CARE"/>
    <x v="13"/>
    <x v="173"/>
    <n v="0"/>
    <n v="0"/>
    <n v="0"/>
    <n v="0"/>
    <n v="-28.04"/>
    <s v="3"/>
  </r>
  <r>
    <x v="14"/>
    <n v="3040449070"/>
    <s v="GLOBAL HEALTH"/>
    <x v="349"/>
    <m/>
    <m/>
    <s v="FP AND PMTCT HEI"/>
    <x v="13"/>
    <x v="173"/>
    <n v="0"/>
    <n v="0"/>
    <n v="0"/>
    <n v="0"/>
    <n v="-0.31"/>
    <s v="3"/>
  </r>
  <r>
    <x v="14"/>
    <n v="3040449070"/>
    <s v="GLOBAL HEALTH"/>
    <x v="350"/>
    <m/>
    <m/>
    <s v="OPTION B+ CDC"/>
    <x v="13"/>
    <x v="173"/>
    <n v="0"/>
    <n v="0"/>
    <n v="0.03"/>
    <n v="0"/>
    <n v="0"/>
    <s v="3"/>
  </r>
  <r>
    <x v="14"/>
    <n v="3040112171"/>
    <s v="DEPARTMENT OF MEDICINE"/>
    <x v="351"/>
    <m/>
    <m/>
    <s v="SPORE PROJ 4 FY12-18"/>
    <x v="1"/>
    <x v="223"/>
    <n v="0"/>
    <n v="0"/>
    <n v="0"/>
    <n v="0"/>
    <n v="-14669.22"/>
    <s v="3"/>
  </r>
  <r>
    <x v="14"/>
    <n v="3040112018"/>
    <s v="DEPARTMENT OF MEDICINE"/>
    <x v="352"/>
    <m/>
    <m/>
    <s v="A5332 WOMENS SUPP"/>
    <x v="33"/>
    <x v="232"/>
    <n v="0"/>
    <n v="0"/>
    <n v="464"/>
    <n v="0"/>
    <n v="0"/>
    <s v="1"/>
  </r>
  <r>
    <x v="14"/>
    <n v="3040442450"/>
    <s v="MICROBIOLOGY"/>
    <x v="353"/>
    <m/>
    <m/>
    <s v="SINGH CFF BAC VARIANTS"/>
    <x v="21"/>
    <x v="174"/>
    <n v="0"/>
    <n v="-30495.82"/>
    <n v="4888.32"/>
    <n v="0"/>
    <n v="0"/>
    <s v="3"/>
  </r>
  <r>
    <x v="14"/>
    <n v="3040117000"/>
    <s v="OTOLARYNG-HD&amp;NECK SURG"/>
    <x v="354"/>
    <m/>
    <m/>
    <s v="DRENNAN-GOV.UK-CDE"/>
    <x v="21"/>
    <x v="233"/>
    <n v="0"/>
    <n v="0"/>
    <n v="0"/>
    <n v="6096.48"/>
    <n v="-6096.96"/>
    <s v="3"/>
  </r>
  <r>
    <x v="14"/>
    <n v="3040112178"/>
    <s v="DEPARTMENT OF MEDICINE"/>
    <x v="355"/>
    <m/>
    <m/>
    <s v="CITN-09: MCC MK-3475"/>
    <x v="1"/>
    <x v="231"/>
    <n v="0"/>
    <n v="0"/>
    <n v="0"/>
    <n v="45500"/>
    <n v="-50508.639999999999"/>
    <s v="3"/>
  </r>
  <r>
    <x v="14"/>
    <n v="3040112101"/>
    <s v="DEPARTMENT OF MEDICINE"/>
    <x v="356"/>
    <m/>
    <m/>
    <s v="CITN-10 MK-3475 NCI"/>
    <x v="1"/>
    <x v="191"/>
    <n v="0"/>
    <n v="0"/>
    <n v="4413.88"/>
    <n v="3500"/>
    <n v="0"/>
    <s v="3"/>
  </r>
  <r>
    <x v="14"/>
    <n v="3040443400"/>
    <s v="PATHOLOGY"/>
    <x v="357"/>
    <m/>
    <m/>
    <s v="BIOMARKER VALIDATION"/>
    <x v="13"/>
    <x v="234"/>
    <n v="0"/>
    <n v="0"/>
    <n v="0"/>
    <n v="0"/>
    <n v="0"/>
    <s v="3"/>
  </r>
  <r>
    <x v="14"/>
    <n v="3040112171"/>
    <s v="DEPARTMENT OF MEDICINE"/>
    <x v="358"/>
    <m/>
    <m/>
    <s v="VT464 IN CRPC"/>
    <x v="11"/>
    <x v="223"/>
    <n v="10000"/>
    <n v="0"/>
    <n v="66966.100000000006"/>
    <n v="0"/>
    <n v="0"/>
    <s v="3"/>
  </r>
  <r>
    <x v="14"/>
    <n v="3040112018"/>
    <s v="DEPARTMENT OF MEDICINE"/>
    <x v="359"/>
    <m/>
    <m/>
    <s v="BMS AI438-047-0187"/>
    <x v="50"/>
    <x v="232"/>
    <n v="0"/>
    <n v="0"/>
    <n v="7738.31"/>
    <n v="0"/>
    <n v="0"/>
    <s v="3"/>
  </r>
  <r>
    <x v="14"/>
    <n v="3040110000"/>
    <s v="ANESTHESIOLGY&amp;PAIN MED"/>
    <x v="360"/>
    <m/>
    <m/>
    <s v="RETURN TO LEARN DEVELO"/>
    <x v="12"/>
    <x v="138"/>
    <n v="0"/>
    <n v="0"/>
    <n v="0"/>
    <n v="643.70000000000005"/>
    <n v="0"/>
    <s v="1"/>
  </r>
  <r>
    <x v="14"/>
    <n v="3040112018"/>
    <s v="DEPARTMENT OF MEDICINE"/>
    <x v="361"/>
    <m/>
    <m/>
    <s v="HIV CURE- UW CAB/OPS"/>
    <x v="12"/>
    <x v="232"/>
    <n v="0"/>
    <n v="0"/>
    <n v="0"/>
    <n v="0"/>
    <n v="0"/>
    <s v="3"/>
  </r>
  <r>
    <x v="14"/>
    <n v="3040112171"/>
    <s v="DEPARTMENT OF MEDICINE"/>
    <x v="362"/>
    <m/>
    <m/>
    <s v="CITN12-03 DENDREON"/>
    <x v="1"/>
    <x v="146"/>
    <n v="0"/>
    <n v="0"/>
    <n v="21558.52"/>
    <n v="0"/>
    <n v="0"/>
    <s v="3"/>
  </r>
  <r>
    <x v="14"/>
    <n v="3040114550"/>
    <s v="OBGYN/ADMIN"/>
    <x v="363"/>
    <m/>
    <m/>
    <s v="ECKERT'S SCRI SUB"/>
    <x v="1"/>
    <x v="235"/>
    <n v="0"/>
    <n v="0"/>
    <n v="8.57"/>
    <n v="0"/>
    <n v="0"/>
    <s v="3"/>
  </r>
  <r>
    <x v="14"/>
    <n v="3040112101"/>
    <s v="DEPARTMENT OF MEDICINE"/>
    <x v="364"/>
    <m/>
    <m/>
    <s v="EDOXABAN VTECA"/>
    <x v="51"/>
    <x v="125"/>
    <n v="1943.82"/>
    <n v="0"/>
    <n v="13731.82"/>
    <n v="0"/>
    <n v="0"/>
    <s v="3"/>
  </r>
  <r>
    <x v="14"/>
    <n v="3040915000"/>
    <s v="OPHTH SLU"/>
    <x v="365"/>
    <m/>
    <m/>
    <s v="MURDOCK GRANT"/>
    <x v="52"/>
    <x v="236"/>
    <n v="0"/>
    <n v="-169852.36"/>
    <n v="0.13"/>
    <n v="0"/>
    <n v="0"/>
    <s v="3"/>
  </r>
  <r>
    <x v="14"/>
    <n v="3040112177"/>
    <s v="DEPARTMENT OF MEDICINE"/>
    <x v="366"/>
    <m/>
    <m/>
    <s v="xxxADVxxxUW16065 WEE1"/>
    <x v="18"/>
    <x v="237"/>
    <n v="0"/>
    <n v="0"/>
    <n v="0"/>
    <n v="0"/>
    <n v="-7583.87"/>
    <s v="3"/>
  </r>
  <r>
    <x v="14"/>
    <n v="3040112135"/>
    <s v="DEPARTMENT OF MEDICINE"/>
    <x v="367"/>
    <m/>
    <m/>
    <s v="LEXICON"/>
    <x v="40"/>
    <x v="238"/>
    <n v="0"/>
    <n v="0"/>
    <n v="7743.67"/>
    <n v="0"/>
    <n v="0"/>
    <s v="1"/>
  </r>
  <r>
    <x v="14"/>
    <n v="3040431150"/>
    <s v="BIOENGINEERING"/>
    <x v="368"/>
    <m/>
    <m/>
    <s v="SCRI STAFF ASSIGN 2015"/>
    <x v="12"/>
    <x v="239"/>
    <n v="0"/>
    <n v="0"/>
    <n v="4794.8100000000004"/>
    <n v="0"/>
    <n v="0"/>
    <s v="3"/>
  </r>
  <r>
    <x v="14"/>
    <n v="3040112085"/>
    <s v="DEPARTMENT OF MEDICINE"/>
    <x v="369"/>
    <m/>
    <m/>
    <s v="ROTEM-ALF"/>
    <x v="1"/>
    <x v="193"/>
    <n v="0"/>
    <n v="0"/>
    <n v="0"/>
    <n v="0"/>
    <n v="-251.85"/>
    <s v="3"/>
  </r>
  <r>
    <x v="14"/>
    <n v="3040443400"/>
    <s v="PATHOLOGY"/>
    <x v="370"/>
    <m/>
    <m/>
    <s v="SCRI STAFF ASSIGN BI15"/>
    <x v="12"/>
    <x v="240"/>
    <n v="0"/>
    <n v="0"/>
    <n v="0"/>
    <n v="0"/>
    <n v="-1832.76"/>
    <s v="1"/>
  </r>
  <r>
    <x v="14"/>
    <n v="3040947001"/>
    <s v="IMMUNOLOGY SLU"/>
    <x v="371"/>
    <m/>
    <m/>
    <s v="SCRI SAS FY2015-17"/>
    <x v="12"/>
    <x v="126"/>
    <n v="0"/>
    <n v="0"/>
    <n v="23987.17"/>
    <n v="0"/>
    <n v="0"/>
    <s v="3"/>
  </r>
  <r>
    <x v="14"/>
    <n v="3040112018"/>
    <s v="DEPARTMENT OF MEDICINE"/>
    <x v="372"/>
    <s v="P"/>
    <n v="632832"/>
    <s v="ANCHOR YEAR 3"/>
    <x v="1"/>
    <x v="175"/>
    <n v="0"/>
    <n v="0"/>
    <n v="0"/>
    <n v="0"/>
    <n v="-1074.83"/>
    <s v="3"/>
  </r>
  <r>
    <x v="14"/>
    <n v="3040449030"/>
    <s v="GLOBAL HEALTH"/>
    <x v="373"/>
    <s v="P"/>
    <n v="632662"/>
    <s v="PREP STUDY-PARTNERS"/>
    <x v="23"/>
    <x v="123"/>
    <n v="0"/>
    <n v="0"/>
    <n v="0"/>
    <n v="-1871192.57"/>
    <n v="0"/>
    <s v="3"/>
  </r>
  <r>
    <x v="14"/>
    <n v="3040111100"/>
    <s v="FAMILY MEDICINE"/>
    <x v="374"/>
    <m/>
    <m/>
    <s v="SUPPORTING LIFE"/>
    <x v="14"/>
    <x v="241"/>
    <n v="0"/>
    <n v="-57411.24"/>
    <n v="183532.06"/>
    <n v="0"/>
    <n v="0"/>
    <s v="3"/>
  </r>
  <r>
    <x v="14"/>
    <n v="3040115000"/>
    <s v="OPHTHALMOLOGY"/>
    <x v="375"/>
    <m/>
    <m/>
    <s v="SCRI SAA - 2015"/>
    <x v="12"/>
    <x v="152"/>
    <n v="0"/>
    <n v="0"/>
    <n v="10369.540000000001"/>
    <n v="0"/>
    <n v="0"/>
    <s v="3"/>
  </r>
  <r>
    <x v="14"/>
    <n v="3040119150"/>
    <s v="PSYCHIATRY ADMIN"/>
    <x v="376"/>
    <m/>
    <m/>
    <s v="SCRI STAFF ASSIGN BI15"/>
    <x v="12"/>
    <x v="117"/>
    <n v="0"/>
    <n v="0"/>
    <n v="0"/>
    <n v="0"/>
    <n v="-1634.89"/>
    <s v="1"/>
  </r>
  <r>
    <x v="14"/>
    <n v="3040112181"/>
    <s v="DEPARTMENT OF MEDICINE"/>
    <x v="377"/>
    <m/>
    <m/>
    <s v="RAGHU UCSF UM1 SUB"/>
    <x v="25"/>
    <x v="242"/>
    <n v="0"/>
    <n v="0"/>
    <n v="0"/>
    <n v="0"/>
    <n v="-80286.37"/>
    <s v="3"/>
  </r>
  <r>
    <x v="14"/>
    <n v="3040118000"/>
    <s v="PEDIATRICS"/>
    <x v="378"/>
    <m/>
    <m/>
    <s v="SCRI STAFF ASSIGN BI15"/>
    <x v="12"/>
    <x v="243"/>
    <n v="0"/>
    <n v="0"/>
    <n v="0"/>
    <n v="0"/>
    <n v="-767.91"/>
    <s v="3"/>
  </r>
  <r>
    <x v="15"/>
    <n v="3060005000"/>
    <s v="BIOBEHAV NURS H INFOR"/>
    <x v="379"/>
    <m/>
    <m/>
    <s v="PCTC"/>
    <x v="12"/>
    <x v="128"/>
    <n v="0"/>
    <n v="0"/>
    <n v="3.42"/>
    <n v="0"/>
    <n v="0"/>
    <s v="3"/>
  </r>
  <r>
    <x v="15"/>
    <n v="3060005000"/>
    <s v="BIOBEHAV NURS H INFOR"/>
    <x v="380"/>
    <m/>
    <m/>
    <s v="DHAIR-II"/>
    <x v="0"/>
    <x v="244"/>
    <n v="0"/>
    <n v="0"/>
    <n v="0"/>
    <n v="10899.9"/>
    <n v="0"/>
    <s v="3"/>
  </r>
  <r>
    <x v="15"/>
    <n v="3060003000"/>
    <s v="FAMILY &amp; CHILD NURSING"/>
    <x v="381"/>
    <m/>
    <m/>
    <s v="FCN SCRI"/>
    <x v="12"/>
    <x v="245"/>
    <n v="0"/>
    <n v="0"/>
    <n v="485.49"/>
    <n v="0"/>
    <n v="0"/>
    <s v="3"/>
  </r>
  <r>
    <x v="15"/>
    <n v="3060005000"/>
    <s v="BIOBEHAV NURS H INFOR"/>
    <x v="382"/>
    <m/>
    <m/>
    <s v="FENWAY NACHC HEP C"/>
    <x v="53"/>
    <x v="246"/>
    <n v="0"/>
    <n v="0"/>
    <n v="812.8"/>
    <n v="0"/>
    <n v="0"/>
    <s v="3"/>
  </r>
  <r>
    <x v="16"/>
    <n v="3080004000"/>
    <s v="PHARMACEUTICS"/>
    <x v="383"/>
    <m/>
    <m/>
    <s v="NARCH - PR3 YEAR 4"/>
    <x v="15"/>
    <x v="247"/>
    <n v="0"/>
    <n v="0"/>
    <n v="0"/>
    <n v="0"/>
    <n v="-56459.29"/>
    <s v="3"/>
  </r>
  <r>
    <x v="16"/>
    <n v="3080001000"/>
    <s v="DEPARTMENT OF PHARMACY"/>
    <x v="384"/>
    <m/>
    <m/>
    <s v="TELEHEALTH"/>
    <x v="54"/>
    <x v="248"/>
    <n v="0"/>
    <n v="0"/>
    <n v="22359.52"/>
    <n v="0"/>
    <n v="0"/>
    <s v="3"/>
  </r>
  <r>
    <x v="16"/>
    <n v="3080001000"/>
    <s v="DEPARTMENT OF PHARMACY"/>
    <x v="385"/>
    <s v="P"/>
    <n v="663885"/>
    <s v="IMPROVING METHODS YR3"/>
    <x v="0"/>
    <x v="249"/>
    <n v="0"/>
    <n v="0"/>
    <n v="0"/>
    <n v="0"/>
    <n v="-3950.57"/>
    <s v="3"/>
  </r>
  <r>
    <x v="16"/>
    <n v="3080001000"/>
    <s v="DEPARTMENT OF PHARMACY"/>
    <x v="386"/>
    <m/>
    <m/>
    <s v="NINDS (ETSP)"/>
    <x v="13"/>
    <x v="250"/>
    <n v="384.71"/>
    <n v="0"/>
    <n v="0"/>
    <n v="0"/>
    <n v="0"/>
    <s v="3"/>
  </r>
  <r>
    <x v="16"/>
    <n v="3080003000"/>
    <s v="MEDICINAL CHEMISTRY"/>
    <x v="387"/>
    <m/>
    <m/>
    <s v="AMGEN NATH ADA"/>
    <x v="55"/>
    <x v="251"/>
    <n v="0"/>
    <n v="0"/>
    <n v="0"/>
    <n v="0"/>
    <n v="0"/>
    <s v="3"/>
  </r>
  <r>
    <x v="16"/>
    <n v="3080001000"/>
    <s v="DEPARTMENT OF PHARMACY"/>
    <x v="388"/>
    <m/>
    <m/>
    <s v="JANSSEN STUDY 2"/>
    <x v="10"/>
    <x v="250"/>
    <n v="0"/>
    <n v="0"/>
    <n v="0.01"/>
    <n v="0"/>
    <n v="0"/>
    <s v="3"/>
  </r>
  <r>
    <x v="16"/>
    <n v="3080003000"/>
    <s v="MEDICINAL CHEMISTRY"/>
    <x v="389"/>
    <s v="P"/>
    <n v="675394"/>
    <s v="DRUG METABOLISM TG"/>
    <x v="12"/>
    <x v="252"/>
    <n v="0"/>
    <n v="0"/>
    <n v="0"/>
    <n v="0"/>
    <n v="0"/>
    <s v="3"/>
  </r>
  <r>
    <x v="16"/>
    <n v="3080003000"/>
    <s v="MEDICINAL CHEMISTRY"/>
    <x v="390"/>
    <s v="S"/>
    <n v="675394"/>
    <s v="TG ADMIN SUPPLEMENT"/>
    <x v="12"/>
    <x v="252"/>
    <n v="0"/>
    <n v="0"/>
    <n v="0"/>
    <n v="0"/>
    <n v="0"/>
    <s v="3"/>
  </r>
  <r>
    <x v="17"/>
    <n v="3100002020"/>
    <s v="ENVIRO &amp; OCCUP HEALTH"/>
    <x v="391"/>
    <s v="S"/>
    <n v="611143"/>
    <s v="AG-FISHING SERV 16/17"/>
    <x v="13"/>
    <x v="253"/>
    <n v="0"/>
    <n v="0"/>
    <n v="0"/>
    <n v="0"/>
    <n v="0"/>
    <s v="3"/>
  </r>
  <r>
    <x v="17"/>
    <n v="3100002000"/>
    <s v="ENVIRO &amp; OCCUP HEALTH"/>
    <x v="392"/>
    <s v="S"/>
    <n v="675313"/>
    <s v="ERC PTOP 16-17"/>
    <x v="12"/>
    <x v="254"/>
    <n v="0"/>
    <n v="0"/>
    <n v="0"/>
    <n v="0"/>
    <n v="0"/>
    <s v="3"/>
  </r>
  <r>
    <x v="17"/>
    <n v="3100002000"/>
    <s v="ENVIRO &amp; OCCUP HEALTH"/>
    <x v="393"/>
    <s v="S"/>
    <n v="675313"/>
    <s v="ERC OMR 16-17"/>
    <x v="12"/>
    <x v="255"/>
    <n v="0"/>
    <n v="0"/>
    <n v="0"/>
    <n v="0"/>
    <n v="0"/>
    <s v="3"/>
  </r>
  <r>
    <x v="17"/>
    <n v="3100002020"/>
    <s v="ENVIRO &amp; OCCUP HEALTH"/>
    <x v="394"/>
    <s v="S"/>
    <n v="611143"/>
    <s v="AG-PSPS2 16/17"/>
    <x v="13"/>
    <x v="253"/>
    <n v="0"/>
    <n v="0"/>
    <n v="0"/>
    <n v="0"/>
    <n v="0"/>
    <s v="3"/>
  </r>
  <r>
    <x v="17"/>
    <n v="3100002000"/>
    <s v="ENVIRO &amp; OCCUP HEALTH"/>
    <x v="395"/>
    <s v="S"/>
    <n v="675313"/>
    <s v="ERC OHSR 16-17"/>
    <x v="12"/>
    <x v="256"/>
    <n v="0"/>
    <n v="0"/>
    <n v="0"/>
    <n v="0"/>
    <n v="0"/>
    <s v="3"/>
  </r>
  <r>
    <x v="17"/>
    <n v="3100002000"/>
    <s v="ENVIRO &amp; OCCUP HEALTH"/>
    <x v="396"/>
    <s v="S"/>
    <n v="675313"/>
    <s v="ERC OHN 16-17"/>
    <x v="12"/>
    <x v="257"/>
    <n v="0"/>
    <n v="0"/>
    <n v="0"/>
    <n v="0"/>
    <n v="0"/>
    <s v="3"/>
  </r>
  <r>
    <x v="17"/>
    <n v="3100002020"/>
    <s v="ENVIRO &amp; OCCUP HEALTH"/>
    <x v="397"/>
    <s v="S"/>
    <n v="611143"/>
    <s v="AG-HEALTHY DAIRY 16/17"/>
    <x v="13"/>
    <x v="253"/>
    <n v="147.4"/>
    <n v="0"/>
    <n v="319.63"/>
    <n v="0"/>
    <n v="0"/>
    <s v="3"/>
  </r>
  <r>
    <x v="17"/>
    <n v="3100002000"/>
    <s v="ENVIRO &amp; OCCUP HEALTH"/>
    <x v="398"/>
    <s v="S"/>
    <n v="675313"/>
    <s v="ERC IH-EH 16-17"/>
    <x v="12"/>
    <x v="258"/>
    <n v="0"/>
    <n v="0"/>
    <n v="0"/>
    <n v="0"/>
    <n v="0"/>
    <s v="3"/>
  </r>
  <r>
    <x v="17"/>
    <n v="3100002020"/>
    <s v="ENVIRO &amp; OCCUP HEALTH"/>
    <x v="399"/>
    <s v="S"/>
    <n v="611143"/>
    <s v="AG-HEAT INTRVENT 16/17"/>
    <x v="13"/>
    <x v="253"/>
    <n v="0"/>
    <n v="0"/>
    <n v="0"/>
    <n v="0"/>
    <n v="0"/>
    <s v="3"/>
  </r>
  <r>
    <x v="17"/>
    <n v="3100049020"/>
    <s v="GLOBAL HEALTH"/>
    <x v="400"/>
    <s v="S"/>
    <n v="632105"/>
    <s v="PALLADIUM HMIS KENYA"/>
    <x v="13"/>
    <x v="259"/>
    <n v="0"/>
    <n v="0"/>
    <n v="0"/>
    <n v="0"/>
    <n v="0"/>
    <s v="3"/>
  </r>
  <r>
    <x v="17"/>
    <n v="3100002020"/>
    <s v="ENVIRO &amp; OCCUP HEALTH"/>
    <x v="401"/>
    <s v="S"/>
    <n v="611143"/>
    <s v="AG-SAFE DAIRY 16/17"/>
    <x v="13"/>
    <x v="253"/>
    <n v="0"/>
    <n v="0"/>
    <n v="0"/>
    <n v="0"/>
    <n v="0"/>
    <s v="3"/>
  </r>
  <r>
    <x v="17"/>
    <n v="3100002000"/>
    <s v="ENVIRO &amp; OCCUP HEALTH"/>
    <x v="402"/>
    <s v="S"/>
    <n v="675313"/>
    <s v="ERC OUTREACH 16-17"/>
    <x v="12"/>
    <x v="260"/>
    <n v="0"/>
    <n v="0"/>
    <n v="0"/>
    <n v="0"/>
    <n v="0"/>
    <s v="3"/>
  </r>
  <r>
    <x v="17"/>
    <n v="3100001000"/>
    <s v="BIOSTATISTICS"/>
    <x v="403"/>
    <m/>
    <m/>
    <s v="SCRI BIOSTAT 2015-2017"/>
    <x v="12"/>
    <x v="261"/>
    <n v="0"/>
    <n v="0"/>
    <n v="0"/>
    <n v="0"/>
    <n v="-27088.65"/>
    <s v="3"/>
  </r>
  <r>
    <x v="17"/>
    <n v="3100049020"/>
    <s v="GLOBAL HEALTH"/>
    <x v="404"/>
    <s v="P"/>
    <n v="632105"/>
    <s v="PALLADIUM HMIS KENYA"/>
    <x v="13"/>
    <x v="259"/>
    <n v="0"/>
    <n v="0"/>
    <n v="0"/>
    <n v="24326.11"/>
    <n v="0"/>
    <s v="3"/>
  </r>
  <r>
    <x v="17"/>
    <n v="3100002000"/>
    <s v="ENVIRO &amp; OCCUP HEALTH"/>
    <x v="405"/>
    <s v="S"/>
    <n v="630865"/>
    <s v="PEDIATRICS FELLOWSHIP"/>
    <x v="0"/>
    <x v="262"/>
    <n v="0"/>
    <n v="0"/>
    <n v="0"/>
    <n v="0"/>
    <n v="0"/>
    <s v="3"/>
  </r>
  <r>
    <x v="17"/>
    <n v="3100003000"/>
    <s v="EPIDEMIOLOGY"/>
    <x v="406"/>
    <s v="S"/>
    <n v="610584"/>
    <s v="WINER SIP 16-005"/>
    <x v="13"/>
    <x v="263"/>
    <n v="0"/>
    <n v="0"/>
    <n v="46191.77"/>
    <n v="0"/>
    <n v="0"/>
    <s v="3"/>
  </r>
  <r>
    <x v="17"/>
    <n v="3100049020"/>
    <s v="GLOBAL HEALTH"/>
    <x v="407"/>
    <s v="P"/>
    <n v="611040"/>
    <s v="TA &amp; TRAINING IN ZIM"/>
    <x v="13"/>
    <x v="264"/>
    <n v="0.35"/>
    <n v="0"/>
    <n v="3598519.11"/>
    <n v="0"/>
    <n v="0"/>
    <s v="3"/>
  </r>
  <r>
    <x v="17"/>
    <n v="3100001000"/>
    <s v="BIOSTATISTICS"/>
    <x v="408"/>
    <s v="S"/>
    <n v="675311"/>
    <s v="STAT GEN T32 ADMIN SUP"/>
    <x v="12"/>
    <x v="265"/>
    <n v="0"/>
    <n v="0"/>
    <n v="0"/>
    <n v="0"/>
    <n v="0"/>
    <s v="3"/>
  </r>
  <r>
    <x v="17"/>
    <n v="3100002000"/>
    <s v="ENVIRO &amp; OCCUP HEALTH"/>
    <x v="409"/>
    <s v="S"/>
    <n v="675313"/>
    <s v="ERC CE 16-17"/>
    <x v="12"/>
    <x v="260"/>
    <n v="0"/>
    <n v="0"/>
    <n v="0"/>
    <n v="0"/>
    <n v="0"/>
    <s v="3"/>
  </r>
  <r>
    <x v="17"/>
    <n v="3100002020"/>
    <s v="ENVIRO &amp; OCCUP HEALTH"/>
    <x v="410"/>
    <s v="P"/>
    <n v="611143"/>
    <s v="AG CENTER 16-21"/>
    <x v="13"/>
    <x v="253"/>
    <n v="0"/>
    <n v="-770529.82"/>
    <n v="0"/>
    <n v="0"/>
    <n v="0"/>
    <s v="3"/>
  </r>
  <r>
    <x v="17"/>
    <n v="3100002020"/>
    <s v="ENVIRO &amp; OCCUP HEALTH"/>
    <x v="411"/>
    <s v="S"/>
    <n v="611143"/>
    <s v="AG OUTREACH 16/17"/>
    <x v="13"/>
    <x v="253"/>
    <n v="0"/>
    <n v="0"/>
    <n v="0"/>
    <n v="0"/>
    <n v="-334.88"/>
    <s v="3"/>
  </r>
  <r>
    <x v="17"/>
    <n v="3100004020"/>
    <s v="HEALTH SERVICES/MAIN"/>
    <x v="412"/>
    <m/>
    <m/>
    <s v="BCPT 2017-2022"/>
    <x v="1"/>
    <x v="266"/>
    <n v="0"/>
    <n v="-6745.33"/>
    <n v="0"/>
    <n v="0"/>
    <n v="0"/>
    <s v="3"/>
  </r>
  <r>
    <x v="17"/>
    <n v="3100002000"/>
    <s v="ENVIRO &amp; OCCUP HEALTH"/>
    <x v="413"/>
    <s v="S"/>
    <n v="675313"/>
    <s v="ERC OHHAI 16-17"/>
    <x v="12"/>
    <x v="267"/>
    <n v="0"/>
    <n v="0"/>
    <n v="0"/>
    <n v="0"/>
    <n v="0"/>
    <s v="3"/>
  </r>
  <r>
    <x v="17"/>
    <n v="3100002000"/>
    <s v="ENVIRO &amp; OCCUP HEALTH"/>
    <x v="414"/>
    <s v="S"/>
    <n v="675313"/>
    <s v="ERC CMOSH 16-17"/>
    <x v="12"/>
    <x v="268"/>
    <n v="0"/>
    <n v="0"/>
    <n v="0"/>
    <n v="0"/>
    <n v="0"/>
    <s v="3"/>
  </r>
  <r>
    <x v="17"/>
    <n v="3100003000"/>
    <s v="EPIDEMIOLOGY"/>
    <x v="415"/>
    <s v="S"/>
    <n v="610584"/>
    <s v="WINER SIP 15-007 16-17"/>
    <x v="13"/>
    <x v="263"/>
    <n v="0"/>
    <n v="0"/>
    <n v="0.82"/>
    <n v="0"/>
    <n v="0"/>
    <s v="3"/>
  </r>
  <r>
    <x v="17"/>
    <n v="3100002020"/>
    <s v="ENVIRO &amp; OCCUP HEALTH"/>
    <x v="416"/>
    <s v="S"/>
    <n v="611143"/>
    <s v="AG-PEST DRIFT 16/17"/>
    <x v="13"/>
    <x v="253"/>
    <n v="0"/>
    <n v="0"/>
    <n v="0"/>
    <n v="0"/>
    <n v="0"/>
    <s v="3"/>
  </r>
  <r>
    <x v="17"/>
    <n v="3100004600"/>
    <s v="HEALTH SERVICES/MAIN"/>
    <x v="417"/>
    <s v="P"/>
    <n v="610584"/>
    <s v="HPRC PARENT YR 3"/>
    <x v="13"/>
    <x v="269"/>
    <n v="0"/>
    <n v="0"/>
    <n v="431854.79"/>
    <n v="0"/>
    <n v="0"/>
    <s v="3"/>
  </r>
  <r>
    <x v="17"/>
    <n v="3100004000"/>
    <s v="HEALTH SERVICES/MAIN"/>
    <x v="418"/>
    <m/>
    <m/>
    <s v="HSRT AT UW 16-17"/>
    <x v="12"/>
    <x v="270"/>
    <n v="0"/>
    <n v="-491.76"/>
    <n v="0"/>
    <n v="0"/>
    <n v="0"/>
    <s v="3"/>
  </r>
  <r>
    <x v="17"/>
    <n v="3100004000"/>
    <s v="HEALTH SERVICES/MAIN"/>
    <x v="419"/>
    <m/>
    <m/>
    <s v="COSTS OF ALZHEIMERS"/>
    <x v="1"/>
    <x v="271"/>
    <n v="0"/>
    <n v="0"/>
    <n v="975842.11"/>
    <n v="0"/>
    <n v="0"/>
    <s v="3"/>
  </r>
  <r>
    <x v="17"/>
    <n v="3100004600"/>
    <s v="HEALTH SERVICES/MAIN"/>
    <x v="420"/>
    <s v="S"/>
    <n v="630183"/>
    <s v="DOH PHB 2"/>
    <x v="13"/>
    <x v="269"/>
    <n v="0"/>
    <n v="0"/>
    <n v="0"/>
    <n v="0"/>
    <n v="0"/>
    <s v="3"/>
  </r>
  <r>
    <x v="17"/>
    <n v="3100004600"/>
    <s v="HEALTH SERVICES/MAIN"/>
    <x v="421"/>
    <s v="S"/>
    <n v="630183"/>
    <s v="DOH HL&amp;CA"/>
    <x v="56"/>
    <x v="269"/>
    <n v="0"/>
    <n v="0"/>
    <n v="0"/>
    <n v="0"/>
    <n v="0"/>
    <s v="3"/>
  </r>
  <r>
    <x v="17"/>
    <n v="3100004020"/>
    <s v="HEALTH SERVICES/MAIN"/>
    <x v="422"/>
    <m/>
    <m/>
    <s v="STOP2-CE2"/>
    <x v="12"/>
    <x v="272"/>
    <n v="0"/>
    <n v="0"/>
    <n v="0"/>
    <n v="0"/>
    <n v="0"/>
    <s v="3"/>
  </r>
  <r>
    <x v="17"/>
    <n v="3100004000"/>
    <s v="HEALTH SERVICES/MAIN"/>
    <x v="423"/>
    <m/>
    <m/>
    <s v="EMS DATA LINKING"/>
    <x v="0"/>
    <x v="256"/>
    <n v="0"/>
    <n v="0"/>
    <n v="0"/>
    <n v="0"/>
    <n v="0"/>
    <s v="3"/>
  </r>
  <r>
    <x v="17"/>
    <n v="3100002000"/>
    <s v="ENVIRO &amp; OCCUP HEALTH"/>
    <x v="424"/>
    <s v="P"/>
    <n v="675313"/>
    <s v="ERC CWA 16-17"/>
    <x v="12"/>
    <x v="254"/>
    <n v="0"/>
    <n v="0"/>
    <n v="0"/>
    <n v="0"/>
    <n v="0"/>
    <s v="3"/>
  </r>
  <r>
    <x v="17"/>
    <n v="3100004600"/>
    <s v="HEALTH SERVICES/MAIN"/>
    <x v="425"/>
    <s v="P"/>
    <n v="630183"/>
    <s v="DOH EVAL AND TA"/>
    <x v="13"/>
    <x v="269"/>
    <n v="0"/>
    <n v="0"/>
    <n v="0"/>
    <n v="0"/>
    <n v="0"/>
    <s v="3"/>
  </r>
  <r>
    <x v="17"/>
    <n v="3100004020"/>
    <s v="HEALTH SERVICES/MAIN"/>
    <x v="426"/>
    <s v="S"/>
    <n v="628266"/>
    <s v="BRIEFINTERVENTIONSY2"/>
    <x v="1"/>
    <x v="273"/>
    <n v="0"/>
    <n v="0"/>
    <n v="0"/>
    <n v="0"/>
    <n v="-4491.3900000000003"/>
    <s v="3"/>
  </r>
  <r>
    <x v="17"/>
    <n v="3100004600"/>
    <s v="HEALTH SERVICES/MAIN"/>
    <x v="427"/>
    <s v="S"/>
    <n v="630183"/>
    <s v="DOH PHB 1"/>
    <x v="16"/>
    <x v="269"/>
    <n v="0"/>
    <n v="0"/>
    <n v="0"/>
    <n v="0"/>
    <n v="0"/>
    <s v="3"/>
  </r>
  <r>
    <x v="17"/>
    <n v="3100004600"/>
    <s v="HEALTH SERVICES/MAIN"/>
    <x v="428"/>
    <s v="S"/>
    <n v="630183"/>
    <s v="DOH CRC"/>
    <x v="56"/>
    <x v="269"/>
    <n v="0"/>
    <n v="0"/>
    <n v="0"/>
    <n v="0"/>
    <n v="0"/>
    <s v="3"/>
  </r>
  <r>
    <x v="17"/>
    <n v="3100002000"/>
    <s v="ENVIRO &amp; OCCUP HEALTH"/>
    <x v="429"/>
    <s v="P"/>
    <n v="630865"/>
    <s v="NW PEHSU"/>
    <x v="0"/>
    <x v="262"/>
    <n v="0"/>
    <n v="0"/>
    <n v="0"/>
    <n v="66.47"/>
    <n v="0"/>
    <s v="3"/>
  </r>
  <r>
    <x v="17"/>
    <n v="3100004020"/>
    <s v="HEALTH SERVICES/MAIN"/>
    <x v="430"/>
    <s v="P"/>
    <n v="628266"/>
    <s v="BRIEF INTERVENTIONS"/>
    <x v="1"/>
    <x v="273"/>
    <n v="5400"/>
    <n v="0"/>
    <n v="0"/>
    <n v="0"/>
    <n v="0"/>
    <s v="3"/>
  </r>
  <r>
    <x v="17"/>
    <n v="3100002000"/>
    <s v="ENVIRO &amp; OCCUP HEALTH"/>
    <x v="431"/>
    <m/>
    <m/>
    <s v="WESTAT CHEAR U24 SUB"/>
    <x v="13"/>
    <x v="274"/>
    <n v="0"/>
    <n v="0"/>
    <n v="0"/>
    <n v="0"/>
    <n v="-49.48"/>
    <s v="3"/>
  </r>
  <r>
    <x v="17"/>
    <n v="3100004000"/>
    <s v="HEALTH SERVICES/MAIN"/>
    <x v="432"/>
    <m/>
    <m/>
    <s v="SCRI SAAS -BIENNIUM 15"/>
    <x v="12"/>
    <x v="275"/>
    <n v="0"/>
    <n v="0"/>
    <n v="0"/>
    <n v="0"/>
    <n v="0"/>
    <s v="3"/>
  </r>
  <r>
    <x v="17"/>
    <n v="3100004020"/>
    <s v="HEALTH SERVICES/MAIN"/>
    <x v="433"/>
    <s v="S"/>
    <n v="628266"/>
    <s v="INTERVENTIONS-DIV SUB"/>
    <x v="1"/>
    <x v="273"/>
    <n v="0"/>
    <n v="0"/>
    <n v="0"/>
    <n v="0"/>
    <n v="0"/>
    <s v="3"/>
  </r>
  <r>
    <x v="17"/>
    <n v="3100004030"/>
    <s v="HEALTH SERVICES/MAIN"/>
    <x v="434"/>
    <m/>
    <m/>
    <s v="AOI LEADERSHIP ACADEMY"/>
    <x v="21"/>
    <x v="276"/>
    <n v="0"/>
    <n v="0"/>
    <n v="0"/>
    <n v="53172.160000000003"/>
    <n v="0"/>
    <s v="3"/>
  </r>
  <r>
    <x v="17"/>
    <n v="3100001010"/>
    <s v="BIOSTATISTICS"/>
    <x v="435"/>
    <s v="P"/>
    <n v="630307"/>
    <s v="AIRWAY DR. WANG"/>
    <x v="11"/>
    <x v="277"/>
    <n v="0"/>
    <n v="0"/>
    <n v="0"/>
    <n v="8993.7099999999991"/>
    <n v="-16291.79"/>
    <s v="3"/>
  </r>
  <r>
    <x v="17"/>
    <n v="3100004300"/>
    <s v="HEALTH SERVICES/MAIN"/>
    <x v="436"/>
    <m/>
    <m/>
    <s v="WADOH ESSENCE"/>
    <x v="1"/>
    <x v="278"/>
    <n v="0"/>
    <n v="0"/>
    <n v="2205.12"/>
    <n v="0"/>
    <n v="0"/>
    <s v="3"/>
  </r>
  <r>
    <x v="17"/>
    <n v="3100004600"/>
    <s v="HEALTH SERVICES/MAIN"/>
    <x v="437"/>
    <s v="S"/>
    <n v="630183"/>
    <s v="DOH CANCER SURVIVORSHP"/>
    <x v="13"/>
    <x v="269"/>
    <n v="0"/>
    <n v="0"/>
    <n v="0"/>
    <n v="0"/>
    <n v="0"/>
    <s v="3"/>
  </r>
  <r>
    <x v="17"/>
    <n v="3100004600"/>
    <s v="HEALTH SERVICES/MAIN"/>
    <x v="438"/>
    <s v="S"/>
    <n v="630183"/>
    <s v="DOH HYPERTENSION"/>
    <x v="13"/>
    <x v="279"/>
    <n v="0"/>
    <n v="0"/>
    <n v="0"/>
    <n v="0"/>
    <n v="0"/>
    <s v="3"/>
  </r>
  <r>
    <x v="17"/>
    <n v="3100001000"/>
    <s v="BIOSTATISTICS"/>
    <x v="439"/>
    <s v="P"/>
    <n v="675311"/>
    <s v="STAT GEN T32 YR10"/>
    <x v="12"/>
    <x v="265"/>
    <n v="0"/>
    <n v="0"/>
    <n v="0"/>
    <n v="0"/>
    <n v="-11763.5"/>
    <s v="3"/>
  </r>
  <r>
    <x v="17"/>
    <n v="3100003000"/>
    <s v="EPIDEMIOLOGY"/>
    <x v="440"/>
    <m/>
    <m/>
    <s v="GUN STUDY - WASPC-DOJ"/>
    <x v="0"/>
    <x v="280"/>
    <n v="0"/>
    <n v="0"/>
    <n v="0"/>
    <n v="776.92"/>
    <n v="0"/>
    <s v="3"/>
  </r>
  <r>
    <x v="17"/>
    <n v="3100002020"/>
    <s v="ENVIRO &amp; OCCUP HEALTH"/>
    <x v="441"/>
    <s v="S"/>
    <n v="611143"/>
    <s v="AG EMERGING ISSUS 1617"/>
    <x v="13"/>
    <x v="253"/>
    <n v="0"/>
    <n v="0"/>
    <n v="0"/>
    <n v="0"/>
    <n v="0"/>
    <s v="3"/>
  </r>
  <r>
    <x v="17"/>
    <n v="3100002000"/>
    <s v="ENVIRO &amp; OCCUP HEALTH"/>
    <x v="442"/>
    <m/>
    <m/>
    <s v="SETO HEI"/>
    <x v="17"/>
    <x v="281"/>
    <n v="0"/>
    <n v="0"/>
    <n v="0"/>
    <n v="0"/>
    <n v="0"/>
    <s v="3"/>
  </r>
  <r>
    <x v="17"/>
    <n v="3100004600"/>
    <s v="HEALTH SERVICES/MAIN"/>
    <x v="443"/>
    <s v="S"/>
    <n v="630183"/>
    <s v="DOH BCC"/>
    <x v="56"/>
    <x v="269"/>
    <n v="0"/>
    <n v="0"/>
    <n v="0"/>
    <n v="0"/>
    <n v="0"/>
    <s v="3"/>
  </r>
  <r>
    <x v="17"/>
    <n v="3100049020"/>
    <s v="GLOBAL HEALTH"/>
    <x v="444"/>
    <s v="S"/>
    <n v="611040"/>
    <s v="ZIMBABWE TA ON"/>
    <x v="13"/>
    <x v="264"/>
    <n v="0"/>
    <n v="0"/>
    <n v="0"/>
    <n v="0"/>
    <n v="-308215.21000000002"/>
    <s v="3"/>
  </r>
  <r>
    <x v="17"/>
    <n v="3100001010"/>
    <s v="BIOSTATISTICS"/>
    <x v="445"/>
    <s v="S"/>
    <n v="630307"/>
    <s v="AIRWAY DR. WANG-TRAVEL"/>
    <x v="11"/>
    <x v="277"/>
    <n v="0"/>
    <n v="0"/>
    <n v="7298.08"/>
    <n v="0"/>
    <n v="0"/>
    <s v="3"/>
  </r>
  <r>
    <x v="17"/>
    <n v="3100002000"/>
    <s v="ENVIRO &amp; OCCUP HEALTH"/>
    <x v="446"/>
    <m/>
    <m/>
    <s v="SHIP TRUCKERS JOHNSON"/>
    <x v="23"/>
    <x v="282"/>
    <n v="2445.46"/>
    <n v="0"/>
    <n v="0"/>
    <n v="0"/>
    <n v="0"/>
    <s v="3"/>
  </r>
  <r>
    <x v="18"/>
    <n v="3120160120"/>
    <s v="ADMIN SERVICES"/>
    <x v="447"/>
    <m/>
    <m/>
    <s v="UWMC SERV LEAGUE GIFTS"/>
    <x v="1"/>
    <x v="283"/>
    <n v="0"/>
    <n v="0"/>
    <n v="15"/>
    <n v="0"/>
    <n v="0"/>
    <s v="3"/>
  </r>
  <r>
    <x v="19"/>
    <n v="4020110301"/>
    <s v="CENTRAL CAP PROJECTS"/>
    <x v="448"/>
    <s v="S"/>
    <n v="627124"/>
    <s v="204150 WESTR 2F CAGEWA"/>
    <x v="32"/>
    <x v="284"/>
    <n v="0"/>
    <n v="0"/>
    <n v="0"/>
    <n v="0"/>
    <n v="0"/>
    <s v="1"/>
  </r>
  <r>
    <x v="20"/>
    <n v="5012070150"/>
    <s v="BR-B CNTRS &amp; INSTIT"/>
    <x v="449"/>
    <s v="P"/>
    <n v="632926"/>
    <s v="xxxADVxxxJPM CAREER PA"/>
    <x v="12"/>
    <x v="91"/>
    <n v="0"/>
    <n v="0"/>
    <n v="0"/>
    <n v="0"/>
    <n v="0"/>
    <s v="2"/>
  </r>
  <r>
    <x v="20"/>
    <n v="5012070150"/>
    <s v="BR-B CNTRS &amp; INSTIT"/>
    <x v="450"/>
    <s v="P"/>
    <n v="634862"/>
    <s v="WTG TCHQ GAPS"/>
    <x v="1"/>
    <x v="91"/>
    <n v="0.22"/>
    <n v="0"/>
    <n v="0"/>
    <n v="0"/>
    <n v="0"/>
    <s v="2"/>
  </r>
  <r>
    <x v="20"/>
    <n v="5012070150"/>
    <s v="BR-B CNTRS &amp; INSTIT"/>
    <x v="451"/>
    <s v="P"/>
    <n v="633936"/>
    <s v="IES SPECIAL ED"/>
    <x v="12"/>
    <x v="91"/>
    <n v="0"/>
    <n v="0"/>
    <n v="0"/>
    <n v="0"/>
    <n v="-62.91"/>
    <s v="2"/>
  </r>
  <r>
    <x v="20"/>
    <n v="5012070150"/>
    <s v="BR-B CNTRS &amp; INSTIT"/>
    <x v="452"/>
    <s v="P"/>
    <n v="631630"/>
    <s v="ARNOLD SALARY SPIKING"/>
    <x v="12"/>
    <x v="93"/>
    <n v="0"/>
    <n v="0"/>
    <n v="0"/>
    <n v="0"/>
    <n v="-54.92"/>
    <s v="3"/>
  </r>
  <r>
    <x v="21"/>
    <n v="5500001000"/>
    <s v="BR-B STEM ADMIN"/>
    <x v="453"/>
    <s v="S"/>
    <n v="625218"/>
    <s v="TRACE&amp;REAS PARTIC SUP"/>
    <x v="57"/>
    <x v="285"/>
    <n v="0"/>
    <n v="0"/>
    <n v="0"/>
    <n v="0"/>
    <n v="0"/>
    <s v="3"/>
  </r>
  <r>
    <x v="21"/>
    <n v="5500001000"/>
    <s v="BR-B STEM ADMIN"/>
    <x v="454"/>
    <s v="P"/>
    <n v="634190"/>
    <s v="MOURAD.21ACRES"/>
    <x v="13"/>
    <x v="286"/>
    <n v="0"/>
    <n v="0"/>
    <n v="5457.86"/>
    <n v="0"/>
    <n v="0"/>
    <s v="3"/>
  </r>
  <r>
    <x v="21"/>
    <n v="5500001000"/>
    <s v="BR-B STEM ADMIN"/>
    <x v="455"/>
    <s v="S"/>
    <n v="634190"/>
    <s v="MOURAD.21ACRES FAB"/>
    <x v="13"/>
    <x v="286"/>
    <n v="0"/>
    <n v="0"/>
    <n v="0"/>
    <n v="0"/>
    <n v="-5859.56"/>
    <s v="3"/>
  </r>
  <r>
    <x v="21"/>
    <n v="5500001000"/>
    <s v="BR-B STEM ADMIN"/>
    <x v="456"/>
    <s v="P"/>
    <n v="625218"/>
    <s v="TRACE &amp; REASON"/>
    <x v="1"/>
    <x v="285"/>
    <n v="0"/>
    <n v="0"/>
    <n v="0"/>
    <n v="0"/>
    <n v="0"/>
    <s v="3"/>
  </r>
  <r>
    <x v="21"/>
    <n v="5500001000"/>
    <s v="BR-B STEM ADMIN"/>
    <x v="457"/>
    <m/>
    <m/>
    <s v="FLASKSAMPLING.JAFFE"/>
    <x v="0"/>
    <x v="287"/>
    <n v="0"/>
    <n v="0"/>
    <n v="800.81"/>
    <n v="0"/>
    <n v="0"/>
    <s v="3"/>
  </r>
  <r>
    <x v="22"/>
    <n v="6100001000"/>
    <s v="BR-T DEAN'S OFFICE"/>
    <x v="458"/>
    <s v="S"/>
    <n v="802578"/>
    <s v="USAWC 16-17 SUB"/>
    <x v="9"/>
    <x v="288"/>
    <n v="0"/>
    <n v="0"/>
    <n v="558.9"/>
    <n v="0"/>
    <n v="0"/>
    <s v="3"/>
  </r>
  <r>
    <x v="23"/>
    <n v="6150001100"/>
    <s v="ACADEMIC AFFAIRS-T"/>
    <x v="459"/>
    <s v="S"/>
    <n v="621579"/>
    <s v="SALISH SEA CONFERENCE"/>
    <x v="23"/>
    <x v="289"/>
    <n v="0"/>
    <n v="0"/>
    <n v="0"/>
    <n v="0"/>
    <n v="0"/>
    <s v="3"/>
  </r>
  <r>
    <x v="23"/>
    <n v="6150001100"/>
    <s v="ACADEMIC AFFAIRS-T"/>
    <x v="460"/>
    <s v="S"/>
    <n v="621579"/>
    <s v="MODELING FORUMS"/>
    <x v="0"/>
    <x v="289"/>
    <n v="0"/>
    <n v="0"/>
    <n v="0"/>
    <n v="0"/>
    <n v="0"/>
    <s v="3"/>
  </r>
  <r>
    <x v="23"/>
    <n v="6150001100"/>
    <s v="ACADEMIC AFFAIRS-T"/>
    <x v="461"/>
    <s v="S"/>
    <n v="621579"/>
    <s v="IMPLEMENT STRATEGIES2"/>
    <x v="23"/>
    <x v="289"/>
    <n v="0"/>
    <n v="0"/>
    <n v="0"/>
    <n v="0"/>
    <n v="0"/>
    <s v="3"/>
  </r>
  <r>
    <x v="23"/>
    <n v="6150001100"/>
    <s v="ACADEMIC AFFAIRS-T"/>
    <x v="462"/>
    <s v="S"/>
    <n v="621579"/>
    <s v="FRANCIS SUPPORT"/>
    <x v="0"/>
    <x v="290"/>
    <n v="0"/>
    <n v="0"/>
    <n v="0"/>
    <n v="0"/>
    <n v="0"/>
    <s v="3"/>
  </r>
  <r>
    <x v="23"/>
    <n v="6150001100"/>
    <s v="ACADEMIC AFFAIRS-T"/>
    <x v="463"/>
    <s v="S"/>
    <n v="621579"/>
    <s v="MOD 10 STUDY PANELS"/>
    <x v="0"/>
    <x v="289"/>
    <n v="0"/>
    <n v="0"/>
    <n v="0"/>
    <n v="0"/>
    <n v="0"/>
    <s v="3"/>
  </r>
  <r>
    <x v="23"/>
    <n v="6150001100"/>
    <s v="ACADEMIC AFFAIRS-T"/>
    <x v="464"/>
    <s v="S"/>
    <n v="621579"/>
    <s v="MOD 10-IS &amp; SYNTHESIS"/>
    <x v="0"/>
    <x v="289"/>
    <n v="0"/>
    <n v="0"/>
    <n v="0"/>
    <n v="0"/>
    <n v="0"/>
    <s v="3"/>
  </r>
  <r>
    <x v="23"/>
    <n v="6150001100"/>
    <s v="ACADEMIC AFFAIRS-T"/>
    <x v="465"/>
    <s v="S"/>
    <n v="621579"/>
    <s v="MOD 10 COMMUNICATIONS"/>
    <x v="0"/>
    <x v="289"/>
    <n v="0"/>
    <n v="0"/>
    <n v="0"/>
    <n v="0"/>
    <n v="0"/>
    <s v="3"/>
  </r>
  <r>
    <x v="23"/>
    <n v="6150001100"/>
    <s v="ACADEMIC AFFAIRS-T"/>
    <x v="466"/>
    <s v="P"/>
    <n v="621579"/>
    <s v="PUGET SOUND INSTITUTE"/>
    <x v="0"/>
    <x v="289"/>
    <n v="4804.83"/>
    <n v="0"/>
    <n v="0"/>
    <n v="0"/>
    <n v="0"/>
    <s v="3"/>
  </r>
  <r>
    <x v="24"/>
    <n v="6350001000"/>
    <s v="T-INSTITUTE OF TECH"/>
    <x v="467"/>
    <s v="S"/>
    <n v="626786"/>
    <s v="UWT DIMS-J PARKS SUPPO"/>
    <x v="57"/>
    <x v="291"/>
    <n v="0"/>
    <n v="0"/>
    <n v="0"/>
    <n v="0"/>
    <n v="0"/>
    <s v="3"/>
  </r>
  <r>
    <x v="24"/>
    <n v="6350001000"/>
    <s v="T-INSTITUTE OF TECH"/>
    <x v="468"/>
    <s v="S"/>
    <n v="626786"/>
    <s v="DIMS"/>
    <x v="6"/>
    <x v="9"/>
    <n v="0"/>
    <n v="0"/>
    <n v="0"/>
    <n v="0"/>
    <n v="0"/>
    <s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preserveFormatting="0" itemPrintTitles="1" createdVersion="5" indent="0" outline="1" outlineData="1" multipleFieldFilters="0" rowHeaderCaption="PI or Budget Number" colHeaderCaption="Year">
  <location ref="A3:G30" firstHeaderRow="1" firstDataRow="2" firstDataCol="1"/>
  <pivotFields count="15">
    <pivotField axis="axisRow" showAll="0">
      <items count="26">
        <item sd="0" x="1"/>
        <item sd="0" x="3"/>
        <item sd="0" x="4"/>
        <item sd="0" x="5"/>
        <item sd="0" x="6"/>
        <item sd="0" x="10"/>
        <item sd="0" x="14"/>
        <item sd="0" x="15"/>
        <item sd="0" x="16"/>
        <item sd="0" x="17"/>
        <item sd="0" x="9"/>
        <item sd="0" x="13"/>
        <item sd="0" x="8"/>
        <item sd="0" x="12"/>
        <item sd="0" x="19"/>
        <item sd="0" x="23"/>
        <item sd="0" x="0"/>
        <item sd="0" x="7"/>
        <item sd="0" x="20"/>
        <item sd="0" x="24"/>
        <item sd="0" x="2"/>
        <item sd="0" x="11"/>
        <item sd="0" x="18"/>
        <item sd="0" x="21"/>
        <item sd="0" x="22"/>
        <item t="default" sd="0"/>
      </items>
    </pivotField>
    <pivotField showAll="0"/>
    <pivotField showAll="0"/>
    <pivotField axis="axisRow" dataField="1" showAll="0">
      <items count="470">
        <item x="230"/>
        <item x="221"/>
        <item x="222"/>
        <item x="223"/>
        <item x="224"/>
        <item x="225"/>
        <item x="217"/>
        <item x="200"/>
        <item x="442"/>
        <item x="52"/>
        <item x="50"/>
        <item x="178"/>
        <item x="61"/>
        <item x="119"/>
        <item x="446"/>
        <item x="147"/>
        <item x="352"/>
        <item x="71"/>
        <item x="60"/>
        <item x="285"/>
        <item x="354"/>
        <item x="353"/>
        <item x="434"/>
        <item x="28"/>
        <item x="374"/>
        <item x="344"/>
        <item x="321"/>
        <item x="46"/>
        <item x="78"/>
        <item x="241"/>
        <item x="176"/>
        <item x="377"/>
        <item x="337"/>
        <item x="373"/>
        <item x="294"/>
        <item x="359"/>
        <item x="179"/>
        <item x="387"/>
        <item x="34"/>
        <item x="25"/>
        <item x="44"/>
        <item x="23"/>
        <item x="42"/>
        <item x="51"/>
        <item x="47"/>
        <item x="48"/>
        <item x="49"/>
        <item x="70"/>
        <item x="87"/>
        <item x="101"/>
        <item x="100"/>
        <item x="89"/>
        <item x="109"/>
        <item x="134"/>
        <item x="130"/>
        <item x="131"/>
        <item x="123"/>
        <item x="127"/>
        <item x="122"/>
        <item x="144"/>
        <item x="136"/>
        <item x="139"/>
        <item x="141"/>
        <item x="142"/>
        <item x="146"/>
        <item x="143"/>
        <item x="137"/>
        <item x="205"/>
        <item x="296"/>
        <item x="243"/>
        <item x="190"/>
        <item x="175"/>
        <item x="188"/>
        <item x="307"/>
        <item x="305"/>
        <item x="309"/>
        <item x="308"/>
        <item x="297"/>
        <item x="312"/>
        <item x="300"/>
        <item x="376"/>
        <item x="371"/>
        <item x="370"/>
        <item x="378"/>
        <item x="345"/>
        <item x="332"/>
        <item x="375"/>
        <item x="326"/>
        <item x="338"/>
        <item x="325"/>
        <item x="324"/>
        <item x="336"/>
        <item x="334"/>
        <item x="281"/>
        <item x="291"/>
        <item x="310"/>
        <item x="311"/>
        <item x="271"/>
        <item x="361"/>
        <item x="368"/>
        <item x="342"/>
        <item x="360"/>
        <item x="340"/>
        <item x="328"/>
        <item x="379"/>
        <item x="381"/>
        <item x="390"/>
        <item x="389"/>
        <item x="414"/>
        <item x="413"/>
        <item x="393"/>
        <item x="409"/>
        <item x="396"/>
        <item x="398"/>
        <item x="424"/>
        <item x="402"/>
        <item x="403"/>
        <item x="395"/>
        <item x="432"/>
        <item x="422"/>
        <item x="439"/>
        <item x="392"/>
        <item x="408"/>
        <item x="418"/>
        <item x="448"/>
        <item x="452"/>
        <item x="451"/>
        <item x="449"/>
        <item x="8"/>
        <item x="16"/>
        <item x="31"/>
        <item x="22"/>
        <item x="65"/>
        <item x="93"/>
        <item x="94"/>
        <item x="108"/>
        <item x="358"/>
        <item x="220"/>
        <item x="181"/>
        <item x="254"/>
        <item x="206"/>
        <item x="177"/>
        <item x="180"/>
        <item x="166"/>
        <item x="192"/>
        <item x="211"/>
        <item x="333"/>
        <item x="322"/>
        <item x="282"/>
        <item x="276"/>
        <item x="277"/>
        <item x="280"/>
        <item x="293"/>
        <item x="301"/>
        <item x="306"/>
        <item x="330"/>
        <item x="295"/>
        <item x="339"/>
        <item x="347"/>
        <item x="367"/>
        <item x="435"/>
        <item x="445"/>
        <item x="0"/>
        <item x="1"/>
        <item x="2"/>
        <item x="3"/>
        <item x="4"/>
        <item x="5"/>
        <item x="6"/>
        <item x="7"/>
        <item x="9"/>
        <item x="10"/>
        <item x="11"/>
        <item x="12"/>
        <item x="13"/>
        <item x="14"/>
        <item x="15"/>
        <item x="17"/>
        <item x="18"/>
        <item x="19"/>
        <item x="20"/>
        <item x="21"/>
        <item x="24"/>
        <item x="26"/>
        <item x="27"/>
        <item x="29"/>
        <item x="30"/>
        <item x="32"/>
        <item x="33"/>
        <item x="35"/>
        <item x="36"/>
        <item x="37"/>
        <item x="38"/>
        <item x="39"/>
        <item x="40"/>
        <item x="41"/>
        <item x="43"/>
        <item x="45"/>
        <item x="53"/>
        <item x="54"/>
        <item x="55"/>
        <item x="56"/>
        <item x="57"/>
        <item x="58"/>
        <item x="59"/>
        <item x="62"/>
        <item x="63"/>
        <item x="64"/>
        <item x="66"/>
        <item x="67"/>
        <item x="68"/>
        <item x="69"/>
        <item x="72"/>
        <item x="73"/>
        <item x="74"/>
        <item x="75"/>
        <item x="76"/>
        <item x="77"/>
        <item x="79"/>
        <item x="80"/>
        <item x="81"/>
        <item x="82"/>
        <item x="83"/>
        <item x="84"/>
        <item x="85"/>
        <item x="86"/>
        <item x="88"/>
        <item x="90"/>
        <item x="91"/>
        <item x="92"/>
        <item x="95"/>
        <item x="96"/>
        <item x="97"/>
        <item x="98"/>
        <item x="99"/>
        <item x="102"/>
        <item x="103"/>
        <item x="104"/>
        <item x="105"/>
        <item x="106"/>
        <item x="107"/>
        <item x="110"/>
        <item x="111"/>
        <item x="112"/>
        <item x="113"/>
        <item x="114"/>
        <item x="115"/>
        <item x="116"/>
        <item x="117"/>
        <item x="118"/>
        <item x="120"/>
        <item x="121"/>
        <item x="124"/>
        <item x="125"/>
        <item x="126"/>
        <item x="128"/>
        <item x="129"/>
        <item x="132"/>
        <item x="133"/>
        <item x="135"/>
        <item x="138"/>
        <item x="140"/>
        <item x="145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7"/>
        <item x="168"/>
        <item x="169"/>
        <item x="170"/>
        <item x="171"/>
        <item x="172"/>
        <item x="173"/>
        <item x="174"/>
        <item x="182"/>
        <item x="183"/>
        <item x="184"/>
        <item x="185"/>
        <item x="186"/>
        <item x="187"/>
        <item x="189"/>
        <item x="191"/>
        <item x="193"/>
        <item x="194"/>
        <item x="195"/>
        <item x="196"/>
        <item x="197"/>
        <item x="198"/>
        <item x="199"/>
        <item x="201"/>
        <item x="202"/>
        <item x="203"/>
        <item x="204"/>
        <item x="207"/>
        <item x="208"/>
        <item x="209"/>
        <item x="210"/>
        <item x="212"/>
        <item x="213"/>
        <item x="214"/>
        <item x="215"/>
        <item x="216"/>
        <item x="218"/>
        <item x="219"/>
        <item x="226"/>
        <item x="227"/>
        <item x="228"/>
        <item x="229"/>
        <item x="231"/>
        <item x="232"/>
        <item x="233"/>
        <item x="234"/>
        <item x="235"/>
        <item x="236"/>
        <item x="237"/>
        <item x="238"/>
        <item x="239"/>
        <item x="240"/>
        <item x="242"/>
        <item x="244"/>
        <item x="245"/>
        <item x="246"/>
        <item x="247"/>
        <item x="248"/>
        <item x="249"/>
        <item x="250"/>
        <item x="251"/>
        <item x="252"/>
        <item x="253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2"/>
        <item x="273"/>
        <item x="274"/>
        <item x="275"/>
        <item x="278"/>
        <item x="279"/>
        <item x="283"/>
        <item x="284"/>
        <item x="286"/>
        <item x="287"/>
        <item x="288"/>
        <item x="289"/>
        <item x="290"/>
        <item x="292"/>
        <item x="298"/>
        <item x="299"/>
        <item x="302"/>
        <item x="303"/>
        <item x="304"/>
        <item x="313"/>
        <item x="314"/>
        <item x="315"/>
        <item x="316"/>
        <item x="317"/>
        <item x="318"/>
        <item x="319"/>
        <item x="320"/>
        <item x="323"/>
        <item x="327"/>
        <item x="329"/>
        <item x="331"/>
        <item x="335"/>
        <item x="341"/>
        <item x="343"/>
        <item x="346"/>
        <item x="348"/>
        <item x="349"/>
        <item x="350"/>
        <item x="351"/>
        <item x="355"/>
        <item x="356"/>
        <item x="357"/>
        <item x="362"/>
        <item x="363"/>
        <item x="364"/>
        <item x="365"/>
        <item x="366"/>
        <item x="369"/>
        <item x="372"/>
        <item x="380"/>
        <item x="382"/>
        <item x="383"/>
        <item x="384"/>
        <item x="385"/>
        <item x="386"/>
        <item x="388"/>
        <item x="391"/>
        <item x="394"/>
        <item x="397"/>
        <item x="399"/>
        <item x="400"/>
        <item x="401"/>
        <item x="404"/>
        <item x="405"/>
        <item x="406"/>
        <item x="407"/>
        <item x="410"/>
        <item x="411"/>
        <item x="412"/>
        <item x="415"/>
        <item x="416"/>
        <item x="417"/>
        <item x="419"/>
        <item x="420"/>
        <item x="421"/>
        <item x="423"/>
        <item x="425"/>
        <item x="426"/>
        <item x="427"/>
        <item x="428"/>
        <item x="429"/>
        <item x="430"/>
        <item x="431"/>
        <item x="433"/>
        <item x="436"/>
        <item x="437"/>
        <item x="438"/>
        <item x="440"/>
        <item x="441"/>
        <item x="443"/>
        <item x="444"/>
        <item x="447"/>
        <item x="450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t="default"/>
      </items>
    </pivotField>
    <pivotField showAll="0"/>
    <pivotField showAll="0"/>
    <pivotField showAll="0"/>
    <pivotField axis="axisCol" numFmtId="14" showAll="0" sortType="ascending">
      <items count="8">
        <item x="0"/>
        <item x="6"/>
        <item x="1"/>
        <item x="2"/>
        <item x="3"/>
        <item x="4"/>
        <item x="5"/>
        <item t="default"/>
      </items>
    </pivotField>
    <pivotField axis="axisRow" showAll="0">
      <items count="293">
        <item x="155"/>
        <item x="137"/>
        <item x="156"/>
        <item x="107"/>
        <item x="282"/>
        <item x="135"/>
        <item x="122"/>
        <item x="153"/>
        <item x="281"/>
        <item x="191"/>
        <item x="174"/>
        <item x="115"/>
        <item x="154"/>
        <item x="39"/>
        <item x="48"/>
        <item x="86"/>
        <item x="152"/>
        <item x="101"/>
        <item x="169"/>
        <item x="165"/>
        <item x="232"/>
        <item x="175"/>
        <item x="47"/>
        <item x="92"/>
        <item x="233"/>
        <item x="194"/>
        <item x="211"/>
        <item x="253"/>
        <item x="276"/>
        <item x="25"/>
        <item x="100"/>
        <item x="144"/>
        <item x="241"/>
        <item x="219"/>
        <item x="187"/>
        <item x="284"/>
        <item x="35"/>
        <item x="59"/>
        <item x="120"/>
        <item x="242"/>
        <item x="69"/>
        <item x="226"/>
        <item x="123"/>
        <item x="197"/>
        <item x="142"/>
        <item x="106"/>
        <item x="163"/>
        <item x="246"/>
        <item x="251"/>
        <item x="13"/>
        <item x="20"/>
        <item x="16"/>
        <item x="22"/>
        <item x="31"/>
        <item x="84"/>
        <item x="37"/>
        <item x="36"/>
        <item x="38"/>
        <item x="43"/>
        <item x="67"/>
        <item x="73"/>
        <item x="74"/>
        <item x="77"/>
        <item x="82"/>
        <item x="91"/>
        <item x="93"/>
        <item x="88"/>
        <item x="96"/>
        <item x="138"/>
        <item x="188"/>
        <item x="199"/>
        <item x="117"/>
        <item x="147"/>
        <item x="167"/>
        <item x="204"/>
        <item x="119"/>
        <item x="208"/>
        <item x="168"/>
        <item x="206"/>
        <item x="210"/>
        <item x="209"/>
        <item x="200"/>
        <item x="104"/>
        <item x="212"/>
        <item x="243"/>
        <item x="126"/>
        <item x="240"/>
        <item x="224"/>
        <item x="221"/>
        <item x="227"/>
        <item x="113"/>
        <item x="183"/>
        <item x="129"/>
        <item x="239"/>
        <item x="139"/>
        <item x="164"/>
        <item x="128"/>
        <item x="245"/>
        <item x="252"/>
        <item x="268"/>
        <item x="272"/>
        <item x="267"/>
        <item x="255"/>
        <item x="260"/>
        <item x="257"/>
        <item x="258"/>
        <item x="254"/>
        <item x="261"/>
        <item x="256"/>
        <item x="275"/>
        <item x="265"/>
        <item x="270"/>
        <item x="6"/>
        <item x="28"/>
        <item x="19"/>
        <item x="50"/>
        <item x="72"/>
        <item x="223"/>
        <item x="124"/>
        <item x="121"/>
        <item x="131"/>
        <item x="196"/>
        <item x="220"/>
        <item x="189"/>
        <item x="185"/>
        <item x="203"/>
        <item x="207"/>
        <item x="198"/>
        <item x="228"/>
        <item x="231"/>
        <item x="238"/>
        <item x="277"/>
        <item x="0"/>
        <item x="1"/>
        <item x="2"/>
        <item x="3"/>
        <item x="4"/>
        <item x="5"/>
        <item x="7"/>
        <item x="8"/>
        <item x="9"/>
        <item x="10"/>
        <item x="11"/>
        <item x="12"/>
        <item x="14"/>
        <item x="15"/>
        <item x="17"/>
        <item x="18"/>
        <item x="21"/>
        <item x="23"/>
        <item x="24"/>
        <item x="26"/>
        <item x="27"/>
        <item x="29"/>
        <item x="30"/>
        <item x="32"/>
        <item x="33"/>
        <item x="34"/>
        <item x="40"/>
        <item x="41"/>
        <item x="42"/>
        <item x="44"/>
        <item x="45"/>
        <item x="46"/>
        <item x="49"/>
        <item x="51"/>
        <item x="52"/>
        <item x="53"/>
        <item x="54"/>
        <item x="55"/>
        <item x="56"/>
        <item x="57"/>
        <item x="58"/>
        <item x="60"/>
        <item x="61"/>
        <item x="62"/>
        <item x="63"/>
        <item x="64"/>
        <item x="65"/>
        <item x="66"/>
        <item x="68"/>
        <item x="70"/>
        <item x="71"/>
        <item x="75"/>
        <item x="76"/>
        <item x="78"/>
        <item x="79"/>
        <item x="80"/>
        <item x="81"/>
        <item x="83"/>
        <item x="85"/>
        <item x="87"/>
        <item x="89"/>
        <item x="90"/>
        <item x="94"/>
        <item x="95"/>
        <item x="97"/>
        <item x="98"/>
        <item x="99"/>
        <item x="102"/>
        <item x="103"/>
        <item x="105"/>
        <item x="108"/>
        <item x="109"/>
        <item x="110"/>
        <item x="111"/>
        <item x="112"/>
        <item x="114"/>
        <item x="116"/>
        <item x="118"/>
        <item x="125"/>
        <item x="127"/>
        <item x="130"/>
        <item x="132"/>
        <item x="133"/>
        <item x="134"/>
        <item x="136"/>
        <item x="140"/>
        <item x="141"/>
        <item x="143"/>
        <item x="145"/>
        <item x="146"/>
        <item x="148"/>
        <item x="149"/>
        <item x="150"/>
        <item x="151"/>
        <item x="157"/>
        <item x="158"/>
        <item x="159"/>
        <item x="160"/>
        <item x="161"/>
        <item x="162"/>
        <item x="166"/>
        <item x="170"/>
        <item x="171"/>
        <item x="172"/>
        <item x="173"/>
        <item x="176"/>
        <item x="177"/>
        <item x="178"/>
        <item x="179"/>
        <item x="180"/>
        <item x="181"/>
        <item x="182"/>
        <item x="184"/>
        <item x="186"/>
        <item x="190"/>
        <item x="192"/>
        <item x="193"/>
        <item x="195"/>
        <item x="201"/>
        <item x="202"/>
        <item x="205"/>
        <item x="213"/>
        <item x="214"/>
        <item x="215"/>
        <item x="216"/>
        <item x="217"/>
        <item x="218"/>
        <item x="222"/>
        <item x="225"/>
        <item x="229"/>
        <item x="230"/>
        <item x="234"/>
        <item x="235"/>
        <item x="236"/>
        <item x="237"/>
        <item x="244"/>
        <item x="247"/>
        <item x="248"/>
        <item x="249"/>
        <item x="250"/>
        <item x="259"/>
        <item x="262"/>
        <item x="263"/>
        <item x="264"/>
        <item x="266"/>
        <item x="269"/>
        <item x="271"/>
        <item x="273"/>
        <item x="274"/>
        <item x="278"/>
        <item x="279"/>
        <item x="280"/>
        <item x="283"/>
        <item x="285"/>
        <item x="286"/>
        <item x="287"/>
        <item x="288"/>
        <item x="289"/>
        <item x="290"/>
        <item x="291"/>
        <item t="default"/>
      </items>
    </pivotField>
    <pivotField numFmtId="40" showAll="0"/>
    <pivotField numFmtId="40" showAll="0"/>
    <pivotField numFmtId="40" showAll="0"/>
    <pivotField numFmtId="40" showAll="0"/>
    <pivotField numFmtId="40" showAll="0"/>
    <pivotField showAll="0" defaultSubtotal="0"/>
  </pivotFields>
  <rowFields count="3">
    <field x="0"/>
    <field x="8"/>
    <field x="3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7"/>
  </colFields>
  <colItems count="6">
    <i>
      <x v="2"/>
    </i>
    <i>
      <x v="3"/>
    </i>
    <i>
      <x v="4"/>
    </i>
    <i>
      <x v="5"/>
    </i>
    <i>
      <x v="6"/>
    </i>
    <i t="grand">
      <x/>
    </i>
  </colItems>
  <dataFields count="1">
    <dataField name="Major Org Code Description" fld="3" subtotal="count" baseField="7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sqref="A1:G1"/>
    </sheetView>
  </sheetViews>
  <sheetFormatPr defaultRowHeight="15" x14ac:dyDescent="0.25"/>
  <cols>
    <col min="1" max="1" width="32.7109375" customWidth="1"/>
    <col min="2" max="5" width="8.7109375" customWidth="1"/>
    <col min="6" max="8" width="11.7109375" customWidth="1"/>
    <col min="9" max="9" width="9.7109375" customWidth="1"/>
    <col min="10" max="10" width="8.7109375" customWidth="1"/>
    <col min="11" max="15" width="9.7109375" customWidth="1"/>
    <col min="16" max="18" width="10.7109375" customWidth="1"/>
    <col min="19" max="19" width="9.7109375" customWidth="1"/>
    <col min="20" max="20" width="8.7109375" customWidth="1"/>
    <col min="21" max="22" width="9.7109375" customWidth="1"/>
    <col min="23" max="23" width="8.7109375" customWidth="1"/>
    <col min="24" max="26" width="9.7109375" customWidth="1"/>
    <col min="27" max="27" width="8.7109375" customWidth="1"/>
    <col min="28" max="29" width="9.7109375" customWidth="1"/>
    <col min="30" max="30" width="8.7109375" customWidth="1"/>
    <col min="31" max="35" width="9.7109375" customWidth="1"/>
    <col min="36" max="37" width="8.7109375" customWidth="1"/>
    <col min="38" max="45" width="9.7109375" customWidth="1"/>
    <col min="46" max="46" width="8.7109375" customWidth="1"/>
    <col min="47" max="60" width="9.7109375" customWidth="1"/>
    <col min="61" max="61" width="10.7109375" customWidth="1"/>
    <col min="62" max="62" width="9.7109375" customWidth="1"/>
    <col min="63" max="63" width="11.28515625" bestFit="1" customWidth="1"/>
  </cols>
  <sheetData>
    <row r="1" spans="1:9" ht="23.25" x14ac:dyDescent="0.35">
      <c r="A1" s="17" t="s">
        <v>899</v>
      </c>
      <c r="B1" s="17"/>
      <c r="C1" s="17"/>
      <c r="D1" s="17"/>
      <c r="E1" s="17"/>
      <c r="F1" s="17"/>
      <c r="G1" s="17"/>
      <c r="H1" s="12"/>
      <c r="I1" s="12"/>
    </row>
    <row r="2" spans="1:9" ht="15.75" x14ac:dyDescent="0.25">
      <c r="A2" s="18" t="s">
        <v>889</v>
      </c>
      <c r="B2" s="18"/>
      <c r="C2" s="18"/>
      <c r="D2" s="18"/>
      <c r="E2" s="18"/>
      <c r="F2" s="18"/>
      <c r="G2" s="18"/>
      <c r="H2" s="12"/>
      <c r="I2" s="12"/>
    </row>
    <row r="3" spans="1:9" x14ac:dyDescent="0.25">
      <c r="A3" s="16" t="s">
        <v>890</v>
      </c>
      <c r="B3" s="16" t="s">
        <v>891</v>
      </c>
    </row>
    <row r="4" spans="1:9" x14ac:dyDescent="0.25">
      <c r="A4" s="16" t="s">
        <v>892</v>
      </c>
      <c r="B4" s="13" t="s">
        <v>898</v>
      </c>
      <c r="C4" s="13" t="s">
        <v>893</v>
      </c>
      <c r="D4" s="13" t="s">
        <v>894</v>
      </c>
      <c r="E4" s="13" t="s">
        <v>895</v>
      </c>
      <c r="F4" s="13" t="s">
        <v>896</v>
      </c>
      <c r="G4" s="13" t="s">
        <v>897</v>
      </c>
    </row>
    <row r="5" spans="1:9" x14ac:dyDescent="0.25">
      <c r="A5" s="14" t="s">
        <v>22</v>
      </c>
      <c r="B5" s="15">
        <v>1</v>
      </c>
      <c r="C5" s="15"/>
      <c r="D5" s="15">
        <v>1</v>
      </c>
      <c r="E5" s="15"/>
      <c r="F5" s="15">
        <v>12</v>
      </c>
      <c r="G5" s="15">
        <v>14</v>
      </c>
    </row>
    <row r="6" spans="1:9" x14ac:dyDescent="0.25">
      <c r="A6" s="14" t="s">
        <v>55</v>
      </c>
      <c r="B6" s="15"/>
      <c r="C6" s="15"/>
      <c r="D6" s="15">
        <v>1</v>
      </c>
      <c r="E6" s="15">
        <v>2</v>
      </c>
      <c r="F6" s="15">
        <v>23</v>
      </c>
      <c r="G6" s="15">
        <v>26</v>
      </c>
    </row>
    <row r="7" spans="1:9" x14ac:dyDescent="0.25">
      <c r="A7" s="14" t="s">
        <v>112</v>
      </c>
      <c r="B7" s="15"/>
      <c r="C7" s="15">
        <v>2</v>
      </c>
      <c r="D7" s="15"/>
      <c r="E7" s="15"/>
      <c r="F7" s="15">
        <v>6</v>
      </c>
      <c r="G7" s="15">
        <v>8</v>
      </c>
    </row>
    <row r="8" spans="1:9" x14ac:dyDescent="0.25">
      <c r="A8" s="14" t="s">
        <v>127</v>
      </c>
      <c r="B8" s="15"/>
      <c r="C8" s="15"/>
      <c r="D8" s="15"/>
      <c r="E8" s="15">
        <v>1</v>
      </c>
      <c r="F8" s="15">
        <v>27</v>
      </c>
      <c r="G8" s="15">
        <v>28</v>
      </c>
    </row>
    <row r="9" spans="1:9" x14ac:dyDescent="0.25">
      <c r="A9" s="14" t="s">
        <v>185</v>
      </c>
      <c r="B9" s="15"/>
      <c r="C9" s="15"/>
      <c r="D9" s="15"/>
      <c r="E9" s="15">
        <v>2</v>
      </c>
      <c r="F9" s="15">
        <v>25</v>
      </c>
      <c r="G9" s="15">
        <v>27</v>
      </c>
    </row>
    <row r="10" spans="1:9" x14ac:dyDescent="0.25">
      <c r="A10" s="14" t="s">
        <v>271</v>
      </c>
      <c r="B10" s="15"/>
      <c r="C10" s="15"/>
      <c r="D10" s="15"/>
      <c r="E10" s="15"/>
      <c r="F10" s="15">
        <v>15</v>
      </c>
      <c r="G10" s="15">
        <v>15</v>
      </c>
    </row>
    <row r="11" spans="1:9" x14ac:dyDescent="0.25">
      <c r="A11" s="14" t="s">
        <v>328</v>
      </c>
      <c r="B11" s="15"/>
      <c r="C11" s="15"/>
      <c r="D11" s="15">
        <v>2</v>
      </c>
      <c r="E11" s="15">
        <v>12</v>
      </c>
      <c r="F11" s="15">
        <v>215</v>
      </c>
      <c r="G11" s="15">
        <v>229</v>
      </c>
    </row>
    <row r="12" spans="1:9" x14ac:dyDescent="0.25">
      <c r="A12" s="14" t="s">
        <v>726</v>
      </c>
      <c r="B12" s="15"/>
      <c r="C12" s="15"/>
      <c r="D12" s="15"/>
      <c r="E12" s="15"/>
      <c r="F12" s="15">
        <v>4</v>
      </c>
      <c r="G12" s="15">
        <v>4</v>
      </c>
    </row>
    <row r="13" spans="1:9" x14ac:dyDescent="0.25">
      <c r="A13" s="14" t="s">
        <v>736</v>
      </c>
      <c r="B13" s="15"/>
      <c r="C13" s="15"/>
      <c r="D13" s="15"/>
      <c r="E13" s="15"/>
      <c r="F13" s="15">
        <v>8</v>
      </c>
      <c r="G13" s="15">
        <v>8</v>
      </c>
    </row>
    <row r="14" spans="1:9" x14ac:dyDescent="0.25">
      <c r="A14" s="14" t="s">
        <v>754</v>
      </c>
      <c r="B14" s="15"/>
      <c r="C14" s="15"/>
      <c r="D14" s="15"/>
      <c r="E14" s="15">
        <v>3</v>
      </c>
      <c r="F14" s="15">
        <v>53</v>
      </c>
      <c r="G14" s="15">
        <v>56</v>
      </c>
    </row>
    <row r="15" spans="1:9" x14ac:dyDescent="0.25">
      <c r="A15" s="14" t="s">
        <v>267</v>
      </c>
      <c r="B15" s="15"/>
      <c r="C15" s="15"/>
      <c r="D15" s="15"/>
      <c r="E15" s="15">
        <v>1</v>
      </c>
      <c r="F15" s="15"/>
      <c r="G15" s="15">
        <v>1</v>
      </c>
    </row>
    <row r="16" spans="1:9" x14ac:dyDescent="0.25">
      <c r="A16" s="14" t="s">
        <v>324</v>
      </c>
      <c r="B16" s="15"/>
      <c r="C16" s="15"/>
      <c r="D16" s="15"/>
      <c r="E16" s="15"/>
      <c r="F16" s="15">
        <v>1</v>
      </c>
      <c r="G16" s="15">
        <v>1</v>
      </c>
    </row>
    <row r="17" spans="1:7" x14ac:dyDescent="0.25">
      <c r="A17" s="14" t="s">
        <v>260</v>
      </c>
      <c r="B17" s="15"/>
      <c r="C17" s="15"/>
      <c r="D17" s="15">
        <v>1</v>
      </c>
      <c r="E17" s="15"/>
      <c r="F17" s="15">
        <v>2</v>
      </c>
      <c r="G17" s="15">
        <v>3</v>
      </c>
    </row>
    <row r="18" spans="1:7" x14ac:dyDescent="0.25">
      <c r="A18" s="14" t="s">
        <v>299</v>
      </c>
      <c r="B18" s="15"/>
      <c r="C18" s="15"/>
      <c r="D18" s="15"/>
      <c r="E18" s="15">
        <v>3</v>
      </c>
      <c r="F18" s="15">
        <v>10</v>
      </c>
      <c r="G18" s="15">
        <v>13</v>
      </c>
    </row>
    <row r="19" spans="1:7" x14ac:dyDescent="0.25">
      <c r="A19" s="14" t="s">
        <v>848</v>
      </c>
      <c r="B19" s="15"/>
      <c r="C19" s="15"/>
      <c r="D19" s="15"/>
      <c r="E19" s="15"/>
      <c r="F19" s="15">
        <v>1</v>
      </c>
      <c r="G19" s="15">
        <v>1</v>
      </c>
    </row>
    <row r="20" spans="1:7" x14ac:dyDescent="0.25">
      <c r="A20" s="14" t="s">
        <v>868</v>
      </c>
      <c r="B20" s="15"/>
      <c r="C20" s="15"/>
      <c r="D20" s="15"/>
      <c r="E20" s="15">
        <v>2</v>
      </c>
      <c r="F20" s="15">
        <v>6</v>
      </c>
      <c r="G20" s="15">
        <v>8</v>
      </c>
    </row>
    <row r="21" spans="1:7" x14ac:dyDescent="0.25">
      <c r="A21" s="14" t="s">
        <v>11</v>
      </c>
      <c r="B21" s="15"/>
      <c r="C21" s="15"/>
      <c r="D21" s="15"/>
      <c r="E21" s="15"/>
      <c r="F21" s="15">
        <v>4</v>
      </c>
      <c r="G21" s="15">
        <v>4</v>
      </c>
    </row>
    <row r="22" spans="1:7" x14ac:dyDescent="0.25">
      <c r="A22" s="14" t="s">
        <v>245</v>
      </c>
      <c r="B22" s="15"/>
      <c r="C22" s="15"/>
      <c r="D22" s="15"/>
      <c r="E22" s="15"/>
      <c r="F22" s="15">
        <v>8</v>
      </c>
      <c r="G22" s="15">
        <v>8</v>
      </c>
    </row>
    <row r="23" spans="1:7" x14ac:dyDescent="0.25">
      <c r="A23" s="14" t="s">
        <v>852</v>
      </c>
      <c r="B23" s="15"/>
      <c r="C23" s="15"/>
      <c r="D23" s="15"/>
      <c r="E23" s="15"/>
      <c r="F23" s="15">
        <v>4</v>
      </c>
      <c r="G23" s="15">
        <v>4</v>
      </c>
    </row>
    <row r="24" spans="1:7" x14ac:dyDescent="0.25">
      <c r="A24" s="14" t="s">
        <v>880</v>
      </c>
      <c r="B24" s="15"/>
      <c r="C24" s="15"/>
      <c r="D24" s="15">
        <v>1</v>
      </c>
      <c r="E24" s="15"/>
      <c r="F24" s="15">
        <v>1</v>
      </c>
      <c r="G24" s="15">
        <v>2</v>
      </c>
    </row>
    <row r="25" spans="1:7" x14ac:dyDescent="0.25">
      <c r="A25" s="14" t="s">
        <v>51</v>
      </c>
      <c r="B25" s="15"/>
      <c r="C25" s="15"/>
      <c r="D25" s="15"/>
      <c r="E25" s="15"/>
      <c r="F25" s="15">
        <v>1</v>
      </c>
      <c r="G25" s="15">
        <v>1</v>
      </c>
    </row>
    <row r="26" spans="1:7" x14ac:dyDescent="0.25">
      <c r="A26" s="14" t="s">
        <v>295</v>
      </c>
      <c r="B26" s="15"/>
      <c r="C26" s="15"/>
      <c r="D26" s="15"/>
      <c r="E26" s="15"/>
      <c r="F26" s="15">
        <v>1</v>
      </c>
      <c r="G26" s="15">
        <v>1</v>
      </c>
    </row>
    <row r="27" spans="1:7" x14ac:dyDescent="0.25">
      <c r="A27" s="14" t="s">
        <v>844</v>
      </c>
      <c r="B27" s="15"/>
      <c r="C27" s="15"/>
      <c r="D27" s="15"/>
      <c r="E27" s="15"/>
      <c r="F27" s="15">
        <v>1</v>
      </c>
      <c r="G27" s="15">
        <v>1</v>
      </c>
    </row>
    <row r="28" spans="1:7" x14ac:dyDescent="0.25">
      <c r="A28" s="14" t="s">
        <v>854</v>
      </c>
      <c r="B28" s="15"/>
      <c r="C28" s="15"/>
      <c r="D28" s="15">
        <v>1</v>
      </c>
      <c r="E28" s="15"/>
      <c r="F28" s="15">
        <v>4</v>
      </c>
      <c r="G28" s="15">
        <v>5</v>
      </c>
    </row>
    <row r="29" spans="1:7" x14ac:dyDescent="0.25">
      <c r="A29" s="14" t="s">
        <v>864</v>
      </c>
      <c r="B29" s="15"/>
      <c r="C29" s="15"/>
      <c r="D29" s="15"/>
      <c r="E29" s="15"/>
      <c r="F29" s="15">
        <v>1</v>
      </c>
      <c r="G29" s="15">
        <v>1</v>
      </c>
    </row>
    <row r="30" spans="1:7" x14ac:dyDescent="0.25">
      <c r="A30" s="14" t="s">
        <v>897</v>
      </c>
      <c r="B30" s="15">
        <v>1</v>
      </c>
      <c r="C30" s="15">
        <v>2</v>
      </c>
      <c r="D30" s="15">
        <v>7</v>
      </c>
      <c r="E30" s="15">
        <v>26</v>
      </c>
      <c r="F30" s="15">
        <v>433</v>
      </c>
      <c r="G30" s="15">
        <v>469</v>
      </c>
    </row>
  </sheetData>
  <mergeCells count="2">
    <mergeCell ref="A1:G1"/>
    <mergeCell ref="A2:G2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2"/>
  <sheetViews>
    <sheetView workbookViewId="0">
      <selection activeCell="I18" sqref="I18"/>
    </sheetView>
  </sheetViews>
  <sheetFormatPr defaultRowHeight="15" x14ac:dyDescent="0.25"/>
  <cols>
    <col min="1" max="1" width="12.42578125" customWidth="1"/>
    <col min="2" max="2" width="11" bestFit="1" customWidth="1"/>
    <col min="3" max="3" width="12.28515625" customWidth="1"/>
    <col min="8" max="8" width="13.7109375" bestFit="1" customWidth="1"/>
    <col min="9" max="9" width="27.7109375" customWidth="1"/>
    <col min="10" max="14" width="15.7109375" customWidth="1"/>
  </cols>
  <sheetData>
    <row r="1" spans="1:15" ht="30" x14ac:dyDescent="0.25">
      <c r="A1" s="2" t="s">
        <v>884</v>
      </c>
      <c r="B1" s="2" t="s">
        <v>0</v>
      </c>
      <c r="C1" s="2" t="s">
        <v>885</v>
      </c>
      <c r="D1" s="2" t="s">
        <v>1</v>
      </c>
      <c r="E1" s="2" t="s">
        <v>2</v>
      </c>
      <c r="F1" s="2" t="s">
        <v>886</v>
      </c>
      <c r="G1" s="2" t="s">
        <v>3</v>
      </c>
      <c r="H1" s="2" t="s">
        <v>4</v>
      </c>
      <c r="I1" s="2" t="s">
        <v>5</v>
      </c>
      <c r="J1" s="3" t="s">
        <v>6</v>
      </c>
      <c r="K1" s="4" t="s">
        <v>7</v>
      </c>
      <c r="L1" s="5" t="s">
        <v>8</v>
      </c>
      <c r="M1" s="6" t="s">
        <v>9</v>
      </c>
      <c r="N1" s="7" t="s">
        <v>887</v>
      </c>
      <c r="O1" t="s">
        <v>10</v>
      </c>
    </row>
    <row r="2" spans="1:15" x14ac:dyDescent="0.25">
      <c r="A2" t="s">
        <v>11</v>
      </c>
      <c r="B2">
        <v>2060002280</v>
      </c>
      <c r="C2" t="s">
        <v>12</v>
      </c>
      <c r="D2">
        <v>675390</v>
      </c>
      <c r="E2" t="s">
        <v>13</v>
      </c>
      <c r="F2">
        <v>675390</v>
      </c>
      <c r="G2" t="s">
        <v>14</v>
      </c>
      <c r="H2" s="1">
        <v>43008</v>
      </c>
      <c r="I2" t="s">
        <v>15</v>
      </c>
      <c r="J2" s="8">
        <v>0</v>
      </c>
      <c r="K2" s="8">
        <v>0</v>
      </c>
      <c r="L2" s="8">
        <v>0</v>
      </c>
      <c r="M2" s="8">
        <v>0</v>
      </c>
      <c r="N2" s="8">
        <v>-21.6</v>
      </c>
      <c r="O2" t="s">
        <v>16</v>
      </c>
    </row>
    <row r="3" spans="1:15" x14ac:dyDescent="0.25">
      <c r="A3" t="s">
        <v>11</v>
      </c>
      <c r="B3">
        <v>2060002290</v>
      </c>
      <c r="C3" t="s">
        <v>12</v>
      </c>
      <c r="D3">
        <v>675476</v>
      </c>
      <c r="E3" t="s">
        <v>13</v>
      </c>
      <c r="F3">
        <v>675476</v>
      </c>
      <c r="G3" t="s">
        <v>17</v>
      </c>
      <c r="H3" s="1">
        <v>42978</v>
      </c>
      <c r="I3" t="s">
        <v>18</v>
      </c>
      <c r="J3" s="8">
        <v>0</v>
      </c>
      <c r="K3" s="8">
        <v>-18308.61</v>
      </c>
      <c r="L3" s="8">
        <v>0</v>
      </c>
      <c r="M3" s="8">
        <v>0</v>
      </c>
      <c r="N3" s="8">
        <v>0</v>
      </c>
      <c r="O3" t="s">
        <v>16</v>
      </c>
    </row>
    <row r="4" spans="1:15" x14ac:dyDescent="0.25">
      <c r="A4" t="s">
        <v>11</v>
      </c>
      <c r="B4">
        <v>2060002290</v>
      </c>
      <c r="C4" t="s">
        <v>12</v>
      </c>
      <c r="D4">
        <v>675491</v>
      </c>
      <c r="E4" t="s">
        <v>19</v>
      </c>
      <c r="F4">
        <v>675476</v>
      </c>
      <c r="G4" t="s">
        <v>20</v>
      </c>
      <c r="H4" s="1">
        <v>42978</v>
      </c>
      <c r="I4" t="s">
        <v>18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t="s">
        <v>16</v>
      </c>
    </row>
    <row r="5" spans="1:15" x14ac:dyDescent="0.25">
      <c r="A5" t="s">
        <v>11</v>
      </c>
      <c r="B5">
        <v>2060002280</v>
      </c>
      <c r="C5" t="s">
        <v>12</v>
      </c>
      <c r="D5">
        <v>675391</v>
      </c>
      <c r="E5" t="s">
        <v>19</v>
      </c>
      <c r="F5">
        <v>675390</v>
      </c>
      <c r="G5" t="s">
        <v>21</v>
      </c>
      <c r="H5" s="1">
        <v>43008</v>
      </c>
      <c r="I5" t="s">
        <v>15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t="s">
        <v>16</v>
      </c>
    </row>
    <row r="6" spans="1:15" x14ac:dyDescent="0.25">
      <c r="A6" t="s">
        <v>22</v>
      </c>
      <c r="B6">
        <v>2160301000</v>
      </c>
      <c r="C6" t="s">
        <v>23</v>
      </c>
      <c r="D6">
        <v>610885</v>
      </c>
      <c r="E6" t="s">
        <v>13</v>
      </c>
      <c r="F6">
        <v>610885</v>
      </c>
      <c r="G6" t="s">
        <v>24</v>
      </c>
      <c r="H6" s="1">
        <v>42970</v>
      </c>
      <c r="I6" t="s">
        <v>25</v>
      </c>
      <c r="J6" s="8">
        <v>0</v>
      </c>
      <c r="K6" s="8">
        <v>0</v>
      </c>
      <c r="L6" s="8">
        <v>687.84</v>
      </c>
      <c r="M6" s="8">
        <v>0</v>
      </c>
      <c r="N6" s="8">
        <v>0</v>
      </c>
      <c r="O6" t="s">
        <v>16</v>
      </c>
    </row>
    <row r="7" spans="1:15" x14ac:dyDescent="0.25">
      <c r="A7" t="s">
        <v>22</v>
      </c>
      <c r="B7">
        <v>2160301000</v>
      </c>
      <c r="C7" t="s">
        <v>23</v>
      </c>
      <c r="D7">
        <v>634201</v>
      </c>
      <c r="G7" t="s">
        <v>26</v>
      </c>
      <c r="H7" s="1">
        <v>42978</v>
      </c>
      <c r="I7" t="s">
        <v>27</v>
      </c>
      <c r="J7" s="8">
        <v>0</v>
      </c>
      <c r="K7" s="8">
        <v>0</v>
      </c>
      <c r="L7" s="8">
        <v>0</v>
      </c>
      <c r="M7" s="8">
        <v>3815.87</v>
      </c>
      <c r="N7" s="8">
        <v>0</v>
      </c>
      <c r="O7" t="s">
        <v>16</v>
      </c>
    </row>
    <row r="8" spans="1:15" x14ac:dyDescent="0.25">
      <c r="A8" t="s">
        <v>22</v>
      </c>
      <c r="B8">
        <v>2160301000</v>
      </c>
      <c r="C8" t="s">
        <v>23</v>
      </c>
      <c r="D8">
        <v>634133</v>
      </c>
      <c r="G8" t="s">
        <v>28</v>
      </c>
      <c r="H8" s="1">
        <v>43008</v>
      </c>
      <c r="I8" t="s">
        <v>29</v>
      </c>
      <c r="J8" s="8">
        <v>0</v>
      </c>
      <c r="K8" s="8">
        <v>0</v>
      </c>
      <c r="L8" s="8">
        <v>0</v>
      </c>
      <c r="M8" s="8">
        <v>21339.65</v>
      </c>
      <c r="N8" s="8">
        <v>0</v>
      </c>
      <c r="O8" t="s">
        <v>16</v>
      </c>
    </row>
    <row r="9" spans="1:15" x14ac:dyDescent="0.25">
      <c r="A9" t="s">
        <v>22</v>
      </c>
      <c r="B9">
        <v>2160301000</v>
      </c>
      <c r="C9" t="s">
        <v>23</v>
      </c>
      <c r="D9">
        <v>627935</v>
      </c>
      <c r="E9" t="s">
        <v>19</v>
      </c>
      <c r="F9">
        <v>621579</v>
      </c>
      <c r="G9" t="s">
        <v>30</v>
      </c>
      <c r="H9" s="1">
        <v>42277</v>
      </c>
      <c r="I9" t="s">
        <v>31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t="s">
        <v>16</v>
      </c>
    </row>
    <row r="10" spans="1:15" x14ac:dyDescent="0.25">
      <c r="A10" t="s">
        <v>22</v>
      </c>
      <c r="B10">
        <v>2160301000</v>
      </c>
      <c r="C10" t="s">
        <v>23</v>
      </c>
      <c r="D10">
        <v>665327</v>
      </c>
      <c r="G10" t="s">
        <v>32</v>
      </c>
      <c r="H10" s="1">
        <v>42944</v>
      </c>
      <c r="I10" t="s">
        <v>33</v>
      </c>
      <c r="J10" s="8">
        <v>0</v>
      </c>
      <c r="K10" s="8">
        <v>0</v>
      </c>
      <c r="L10" s="8">
        <v>154.85</v>
      </c>
      <c r="M10" s="8">
        <v>0</v>
      </c>
      <c r="N10" s="8">
        <v>0</v>
      </c>
      <c r="O10" t="s">
        <v>16</v>
      </c>
    </row>
    <row r="11" spans="1:15" x14ac:dyDescent="0.25">
      <c r="A11" t="s">
        <v>22</v>
      </c>
      <c r="B11">
        <v>2160301000</v>
      </c>
      <c r="C11" t="s">
        <v>23</v>
      </c>
      <c r="D11">
        <v>654531</v>
      </c>
      <c r="E11" t="s">
        <v>19</v>
      </c>
      <c r="F11">
        <v>610885</v>
      </c>
      <c r="G11" t="s">
        <v>34</v>
      </c>
      <c r="H11" s="1">
        <v>42970</v>
      </c>
      <c r="I11" t="s">
        <v>25</v>
      </c>
      <c r="J11" s="8">
        <v>0</v>
      </c>
      <c r="K11" s="8">
        <v>0</v>
      </c>
      <c r="L11" s="8">
        <v>0</v>
      </c>
      <c r="M11" s="8">
        <v>0</v>
      </c>
      <c r="N11" s="8">
        <v>-59.99</v>
      </c>
      <c r="O11" t="s">
        <v>16</v>
      </c>
    </row>
    <row r="12" spans="1:15" x14ac:dyDescent="0.25">
      <c r="A12" t="s">
        <v>22</v>
      </c>
      <c r="B12">
        <v>2160301000</v>
      </c>
      <c r="C12" t="s">
        <v>23</v>
      </c>
      <c r="D12">
        <v>623758</v>
      </c>
      <c r="E12" t="s">
        <v>13</v>
      </c>
      <c r="F12">
        <v>623758</v>
      </c>
      <c r="G12" t="s">
        <v>35</v>
      </c>
      <c r="H12" s="1">
        <v>43008</v>
      </c>
      <c r="I12" t="s">
        <v>36</v>
      </c>
      <c r="J12" s="8">
        <v>37.79</v>
      </c>
      <c r="K12" s="8">
        <v>0</v>
      </c>
      <c r="L12" s="8">
        <v>0</v>
      </c>
      <c r="M12" s="8">
        <v>0</v>
      </c>
      <c r="N12" s="8">
        <v>0</v>
      </c>
      <c r="O12" t="s">
        <v>16</v>
      </c>
    </row>
    <row r="13" spans="1:15" x14ac:dyDescent="0.25">
      <c r="A13" t="s">
        <v>22</v>
      </c>
      <c r="B13">
        <v>2160301000</v>
      </c>
      <c r="C13" t="s">
        <v>23</v>
      </c>
      <c r="D13">
        <v>625810</v>
      </c>
      <c r="E13" t="s">
        <v>19</v>
      </c>
      <c r="F13">
        <v>621579</v>
      </c>
      <c r="G13" t="s">
        <v>37</v>
      </c>
      <c r="H13" s="1">
        <v>41455</v>
      </c>
      <c r="I13" t="s">
        <v>38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t="s">
        <v>16</v>
      </c>
    </row>
    <row r="14" spans="1:15" x14ac:dyDescent="0.25">
      <c r="A14" t="s">
        <v>22</v>
      </c>
      <c r="B14">
        <v>2160301000</v>
      </c>
      <c r="C14" t="s">
        <v>23</v>
      </c>
      <c r="D14">
        <v>626786</v>
      </c>
      <c r="E14" t="s">
        <v>13</v>
      </c>
      <c r="F14">
        <v>626786</v>
      </c>
      <c r="G14" t="s">
        <v>39</v>
      </c>
      <c r="H14" s="1">
        <v>42962</v>
      </c>
      <c r="I14" t="s">
        <v>40</v>
      </c>
      <c r="J14" s="8">
        <v>0</v>
      </c>
      <c r="K14" s="8">
        <v>0</v>
      </c>
      <c r="L14" s="8">
        <v>0</v>
      </c>
      <c r="M14" s="8">
        <v>2106.9</v>
      </c>
      <c r="N14" s="8">
        <v>0</v>
      </c>
      <c r="O14" t="s">
        <v>16</v>
      </c>
    </row>
    <row r="15" spans="1:15" x14ac:dyDescent="0.25">
      <c r="A15" t="s">
        <v>22</v>
      </c>
      <c r="B15">
        <v>2160301000</v>
      </c>
      <c r="C15" t="s">
        <v>23</v>
      </c>
      <c r="D15">
        <v>661875</v>
      </c>
      <c r="G15" t="s">
        <v>41</v>
      </c>
      <c r="H15" s="1">
        <v>43008</v>
      </c>
      <c r="I15" t="s">
        <v>42</v>
      </c>
      <c r="J15" s="8">
        <v>0</v>
      </c>
      <c r="K15" s="8">
        <v>0</v>
      </c>
      <c r="L15" s="8">
        <v>603.08000000000004</v>
      </c>
      <c r="M15" s="8">
        <v>0</v>
      </c>
      <c r="N15" s="8">
        <v>0</v>
      </c>
      <c r="O15" t="s">
        <v>16</v>
      </c>
    </row>
    <row r="16" spans="1:15" x14ac:dyDescent="0.25">
      <c r="A16" t="s">
        <v>22</v>
      </c>
      <c r="B16">
        <v>2160301000</v>
      </c>
      <c r="C16" t="s">
        <v>23</v>
      </c>
      <c r="D16">
        <v>632708</v>
      </c>
      <c r="E16" t="s">
        <v>13</v>
      </c>
      <c r="F16">
        <v>632708</v>
      </c>
      <c r="G16" t="s">
        <v>43</v>
      </c>
      <c r="H16" s="1">
        <v>43008</v>
      </c>
      <c r="I16" t="s">
        <v>44</v>
      </c>
      <c r="J16" s="8">
        <v>0</v>
      </c>
      <c r="K16" s="8">
        <v>-23000</v>
      </c>
      <c r="L16" s="8">
        <v>0</v>
      </c>
      <c r="M16" s="8">
        <v>13608.98</v>
      </c>
      <c r="N16" s="8">
        <v>0</v>
      </c>
      <c r="O16" t="s">
        <v>16</v>
      </c>
    </row>
    <row r="17" spans="1:15" x14ac:dyDescent="0.25">
      <c r="A17" t="s">
        <v>22</v>
      </c>
      <c r="B17">
        <v>2160301000</v>
      </c>
      <c r="C17" t="s">
        <v>23</v>
      </c>
      <c r="D17">
        <v>627227</v>
      </c>
      <c r="E17" t="s">
        <v>19</v>
      </c>
      <c r="F17">
        <v>623758</v>
      </c>
      <c r="G17" t="s">
        <v>45</v>
      </c>
      <c r="H17" s="1">
        <v>43008</v>
      </c>
      <c r="I17" t="s">
        <v>46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t="s">
        <v>16</v>
      </c>
    </row>
    <row r="18" spans="1:15" x14ac:dyDescent="0.25">
      <c r="A18" t="s">
        <v>22</v>
      </c>
      <c r="B18">
        <v>2160301000</v>
      </c>
      <c r="C18" t="s">
        <v>23</v>
      </c>
      <c r="D18">
        <v>667712</v>
      </c>
      <c r="E18" t="s">
        <v>13</v>
      </c>
      <c r="F18">
        <v>667712</v>
      </c>
      <c r="G18" t="s">
        <v>47</v>
      </c>
      <c r="H18" s="1">
        <v>42930</v>
      </c>
      <c r="I18" t="s">
        <v>48</v>
      </c>
      <c r="J18" s="8">
        <v>0</v>
      </c>
      <c r="K18" s="8">
        <v>0</v>
      </c>
      <c r="L18" s="8">
        <v>0</v>
      </c>
      <c r="M18" s="8">
        <v>2879.44</v>
      </c>
      <c r="N18" s="8">
        <v>-77.33</v>
      </c>
      <c r="O18" t="s">
        <v>16</v>
      </c>
    </row>
    <row r="19" spans="1:15" x14ac:dyDescent="0.25">
      <c r="A19" t="s">
        <v>22</v>
      </c>
      <c r="B19">
        <v>2160301000</v>
      </c>
      <c r="C19" t="s">
        <v>23</v>
      </c>
      <c r="D19">
        <v>626106</v>
      </c>
      <c r="G19" t="s">
        <v>49</v>
      </c>
      <c r="H19" s="1">
        <v>43008</v>
      </c>
      <c r="I19" t="s">
        <v>50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t="s">
        <v>16</v>
      </c>
    </row>
    <row r="20" spans="1:15" x14ac:dyDescent="0.25">
      <c r="A20" t="s">
        <v>51</v>
      </c>
      <c r="B20">
        <v>2520004000</v>
      </c>
      <c r="C20" t="s">
        <v>52</v>
      </c>
      <c r="D20">
        <v>630118</v>
      </c>
      <c r="G20" t="s">
        <v>53</v>
      </c>
      <c r="H20" s="1">
        <v>43005</v>
      </c>
      <c r="I20" t="s">
        <v>54</v>
      </c>
      <c r="J20" s="8">
        <v>0</v>
      </c>
      <c r="K20" s="8">
        <v>0</v>
      </c>
      <c r="L20" s="8">
        <v>1004.42</v>
      </c>
      <c r="M20" s="8">
        <v>0</v>
      </c>
      <c r="N20" s="8">
        <v>0</v>
      </c>
      <c r="O20" t="s">
        <v>16</v>
      </c>
    </row>
    <row r="21" spans="1:15" x14ac:dyDescent="0.25">
      <c r="A21" t="s">
        <v>55</v>
      </c>
      <c r="B21">
        <v>2540748000</v>
      </c>
      <c r="C21" t="s">
        <v>56</v>
      </c>
      <c r="D21">
        <v>802578</v>
      </c>
      <c r="E21" t="s">
        <v>13</v>
      </c>
      <c r="F21">
        <v>802578</v>
      </c>
      <c r="G21" t="s">
        <v>57</v>
      </c>
      <c r="H21" s="1">
        <v>43000</v>
      </c>
      <c r="I21" t="s">
        <v>58</v>
      </c>
      <c r="J21" s="8">
        <v>0</v>
      </c>
      <c r="K21" s="8">
        <v>0</v>
      </c>
      <c r="L21" s="8">
        <v>11827.75</v>
      </c>
      <c r="M21" s="8">
        <v>0</v>
      </c>
      <c r="N21" s="8">
        <v>0</v>
      </c>
      <c r="O21" t="s">
        <v>16</v>
      </c>
    </row>
    <row r="22" spans="1:15" x14ac:dyDescent="0.25">
      <c r="A22" t="s">
        <v>55</v>
      </c>
      <c r="B22">
        <v>2540786000</v>
      </c>
      <c r="C22" t="s">
        <v>59</v>
      </c>
      <c r="D22">
        <v>661226</v>
      </c>
      <c r="G22" t="s">
        <v>60</v>
      </c>
      <c r="H22" s="1">
        <v>42993</v>
      </c>
      <c r="I22" t="s">
        <v>61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t="s">
        <v>16</v>
      </c>
    </row>
    <row r="23" spans="1:15" x14ac:dyDescent="0.25">
      <c r="A23" t="s">
        <v>55</v>
      </c>
      <c r="B23">
        <v>2540532000</v>
      </c>
      <c r="C23" t="s">
        <v>62</v>
      </c>
      <c r="D23">
        <v>630765</v>
      </c>
      <c r="G23" t="s">
        <v>63</v>
      </c>
      <c r="H23" s="1">
        <v>43008</v>
      </c>
      <c r="I23" t="s">
        <v>64</v>
      </c>
      <c r="J23" s="8">
        <v>0</v>
      </c>
      <c r="K23" s="8">
        <v>0</v>
      </c>
      <c r="L23" s="8">
        <v>0</v>
      </c>
      <c r="M23" s="8">
        <v>0</v>
      </c>
      <c r="N23" s="8">
        <v>-23011.360000000001</v>
      </c>
      <c r="O23" t="s">
        <v>16</v>
      </c>
    </row>
    <row r="24" spans="1:15" x14ac:dyDescent="0.25">
      <c r="A24" t="s">
        <v>55</v>
      </c>
      <c r="B24">
        <v>2540782000</v>
      </c>
      <c r="C24" t="s">
        <v>65</v>
      </c>
      <c r="D24">
        <v>630924</v>
      </c>
      <c r="G24" t="s">
        <v>66</v>
      </c>
      <c r="H24" s="1">
        <v>42947</v>
      </c>
      <c r="I24" t="s">
        <v>67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t="s">
        <v>16</v>
      </c>
    </row>
    <row r="25" spans="1:15" x14ac:dyDescent="0.25">
      <c r="A25" t="s">
        <v>55</v>
      </c>
      <c r="B25">
        <v>2540540000</v>
      </c>
      <c r="C25" t="s">
        <v>68</v>
      </c>
      <c r="D25">
        <v>635230</v>
      </c>
      <c r="E25" t="s">
        <v>19</v>
      </c>
      <c r="F25">
        <v>669358</v>
      </c>
      <c r="G25" t="s">
        <v>69</v>
      </c>
      <c r="H25" s="1">
        <v>42916</v>
      </c>
      <c r="I25" t="s">
        <v>70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t="s">
        <v>16</v>
      </c>
    </row>
    <row r="26" spans="1:15" x14ac:dyDescent="0.25">
      <c r="A26" t="s">
        <v>55</v>
      </c>
      <c r="B26">
        <v>2540920000</v>
      </c>
      <c r="C26" t="s">
        <v>71</v>
      </c>
      <c r="D26">
        <v>631068</v>
      </c>
      <c r="E26" t="s">
        <v>13</v>
      </c>
      <c r="F26">
        <v>631068</v>
      </c>
      <c r="G26" t="s">
        <v>72</v>
      </c>
      <c r="H26" s="1">
        <v>43007</v>
      </c>
      <c r="I26" t="s">
        <v>73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t="s">
        <v>16</v>
      </c>
    </row>
    <row r="27" spans="1:15" x14ac:dyDescent="0.25">
      <c r="A27" t="s">
        <v>55</v>
      </c>
      <c r="B27">
        <v>2540540000</v>
      </c>
      <c r="C27" t="s">
        <v>68</v>
      </c>
      <c r="D27">
        <v>610300</v>
      </c>
      <c r="E27" t="s">
        <v>19</v>
      </c>
      <c r="F27">
        <v>610299</v>
      </c>
      <c r="G27" t="s">
        <v>74</v>
      </c>
      <c r="H27" s="1">
        <v>42916</v>
      </c>
      <c r="I27" t="s">
        <v>75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t="s">
        <v>16</v>
      </c>
    </row>
    <row r="28" spans="1:15" x14ac:dyDescent="0.25">
      <c r="A28" t="s">
        <v>55</v>
      </c>
      <c r="B28">
        <v>2540920000</v>
      </c>
      <c r="C28" t="s">
        <v>71</v>
      </c>
      <c r="D28">
        <v>634088</v>
      </c>
      <c r="G28" t="s">
        <v>76</v>
      </c>
      <c r="H28" s="1">
        <v>42978</v>
      </c>
      <c r="I28" t="s">
        <v>77</v>
      </c>
      <c r="J28" s="8">
        <v>0</v>
      </c>
      <c r="K28" s="8">
        <v>0</v>
      </c>
      <c r="L28" s="8">
        <v>121.84</v>
      </c>
      <c r="M28" s="8">
        <v>0</v>
      </c>
      <c r="N28" s="8">
        <v>0</v>
      </c>
      <c r="O28" t="s">
        <v>16</v>
      </c>
    </row>
    <row r="29" spans="1:15" x14ac:dyDescent="0.25">
      <c r="A29" t="s">
        <v>55</v>
      </c>
      <c r="B29">
        <v>2540540000</v>
      </c>
      <c r="C29" t="s">
        <v>68</v>
      </c>
      <c r="D29">
        <v>669327</v>
      </c>
      <c r="G29" t="s">
        <v>78</v>
      </c>
      <c r="H29" s="1">
        <v>42978</v>
      </c>
      <c r="I29" t="s">
        <v>79</v>
      </c>
      <c r="J29" s="8">
        <v>0</v>
      </c>
      <c r="K29" s="8">
        <v>0</v>
      </c>
      <c r="L29" s="8">
        <v>455.33</v>
      </c>
      <c r="M29" s="8">
        <v>0</v>
      </c>
      <c r="N29" s="8">
        <v>0</v>
      </c>
      <c r="O29" t="s">
        <v>16</v>
      </c>
    </row>
    <row r="30" spans="1:15" x14ac:dyDescent="0.25">
      <c r="A30" t="s">
        <v>55</v>
      </c>
      <c r="B30">
        <v>2540540000</v>
      </c>
      <c r="C30" t="s">
        <v>68</v>
      </c>
      <c r="D30">
        <v>619181</v>
      </c>
      <c r="G30" t="s">
        <v>80</v>
      </c>
      <c r="H30" s="1">
        <v>42855</v>
      </c>
      <c r="I30" t="s">
        <v>81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t="s">
        <v>16</v>
      </c>
    </row>
    <row r="31" spans="1:15" x14ac:dyDescent="0.25">
      <c r="A31" t="s">
        <v>55</v>
      </c>
      <c r="B31">
        <v>2540748100</v>
      </c>
      <c r="C31" t="s">
        <v>56</v>
      </c>
      <c r="D31">
        <v>634407</v>
      </c>
      <c r="G31" t="s">
        <v>82</v>
      </c>
      <c r="H31" s="1">
        <v>42978</v>
      </c>
      <c r="I31" t="s">
        <v>83</v>
      </c>
      <c r="J31" s="8">
        <v>0</v>
      </c>
      <c r="K31" s="8">
        <v>0</v>
      </c>
      <c r="L31" s="8">
        <v>0</v>
      </c>
      <c r="M31" s="8">
        <v>8941.58</v>
      </c>
      <c r="N31" s="8">
        <v>0</v>
      </c>
      <c r="O31" t="s">
        <v>16</v>
      </c>
    </row>
    <row r="32" spans="1:15" x14ac:dyDescent="0.25">
      <c r="A32" t="s">
        <v>55</v>
      </c>
      <c r="B32">
        <v>2540562000</v>
      </c>
      <c r="C32" t="s">
        <v>84</v>
      </c>
      <c r="D32">
        <v>650602</v>
      </c>
      <c r="G32" t="s">
        <v>85</v>
      </c>
      <c r="H32" s="1">
        <v>43008</v>
      </c>
      <c r="I32" t="s">
        <v>86</v>
      </c>
      <c r="J32" s="8">
        <v>0</v>
      </c>
      <c r="K32" s="8">
        <v>0</v>
      </c>
      <c r="L32" s="8">
        <v>0</v>
      </c>
      <c r="M32" s="8">
        <v>0</v>
      </c>
      <c r="N32" s="8">
        <v>-4090.65</v>
      </c>
      <c r="O32" t="s">
        <v>16</v>
      </c>
    </row>
    <row r="33" spans="1:15" x14ac:dyDescent="0.25">
      <c r="A33" t="s">
        <v>55</v>
      </c>
      <c r="B33">
        <v>2540574299</v>
      </c>
      <c r="C33" t="s">
        <v>87</v>
      </c>
      <c r="D33">
        <v>636258</v>
      </c>
      <c r="G33" t="s">
        <v>88</v>
      </c>
      <c r="H33" s="1">
        <v>42947</v>
      </c>
      <c r="I33" t="s">
        <v>89</v>
      </c>
      <c r="J33" s="8">
        <v>0</v>
      </c>
      <c r="K33" s="8">
        <v>0</v>
      </c>
      <c r="L33" s="8">
        <v>0</v>
      </c>
      <c r="M33" s="8">
        <v>42.65</v>
      </c>
      <c r="N33" s="8">
        <v>-0.01</v>
      </c>
      <c r="O33" t="s">
        <v>16</v>
      </c>
    </row>
    <row r="34" spans="1:15" x14ac:dyDescent="0.25">
      <c r="A34" t="s">
        <v>55</v>
      </c>
      <c r="B34">
        <v>2540574684</v>
      </c>
      <c r="C34" t="s">
        <v>87</v>
      </c>
      <c r="D34">
        <v>628283</v>
      </c>
      <c r="E34" t="s">
        <v>13</v>
      </c>
      <c r="F34">
        <v>628283</v>
      </c>
      <c r="G34" t="s">
        <v>90</v>
      </c>
      <c r="H34" s="1">
        <v>42992</v>
      </c>
      <c r="I34" t="s">
        <v>91</v>
      </c>
      <c r="J34" s="8">
        <v>67549.429999999993</v>
      </c>
      <c r="K34" s="8">
        <v>0</v>
      </c>
      <c r="L34" s="8">
        <v>19639.650000000001</v>
      </c>
      <c r="M34" s="8">
        <v>0</v>
      </c>
      <c r="N34" s="8">
        <v>0</v>
      </c>
      <c r="O34" t="s">
        <v>92</v>
      </c>
    </row>
    <row r="35" spans="1:15" x14ac:dyDescent="0.25">
      <c r="A35" t="s">
        <v>55</v>
      </c>
      <c r="B35">
        <v>2540920000</v>
      </c>
      <c r="C35" t="s">
        <v>71</v>
      </c>
      <c r="D35">
        <v>626815</v>
      </c>
      <c r="E35" t="s">
        <v>19</v>
      </c>
      <c r="F35">
        <v>626813</v>
      </c>
      <c r="G35" t="s">
        <v>93</v>
      </c>
      <c r="H35" s="1">
        <v>42643</v>
      </c>
      <c r="I35" t="s">
        <v>94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t="s">
        <v>16</v>
      </c>
    </row>
    <row r="36" spans="1:15" x14ac:dyDescent="0.25">
      <c r="A36" t="s">
        <v>55</v>
      </c>
      <c r="B36">
        <v>2540540000</v>
      </c>
      <c r="C36" t="s">
        <v>68</v>
      </c>
      <c r="D36">
        <v>632851</v>
      </c>
      <c r="E36" t="s">
        <v>19</v>
      </c>
      <c r="F36">
        <v>669358</v>
      </c>
      <c r="G36" t="s">
        <v>95</v>
      </c>
      <c r="H36" s="1">
        <v>42551</v>
      </c>
      <c r="I36" t="s">
        <v>70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t="s">
        <v>16</v>
      </c>
    </row>
    <row r="37" spans="1:15" x14ac:dyDescent="0.25">
      <c r="A37" t="s">
        <v>55</v>
      </c>
      <c r="B37">
        <v>2540540000</v>
      </c>
      <c r="C37" t="s">
        <v>68</v>
      </c>
      <c r="D37">
        <v>802464</v>
      </c>
      <c r="G37" t="s">
        <v>96</v>
      </c>
      <c r="H37" s="1">
        <v>42993</v>
      </c>
      <c r="I37" t="s">
        <v>97</v>
      </c>
      <c r="J37" s="8">
        <v>4734</v>
      </c>
      <c r="K37" s="8">
        <v>0</v>
      </c>
      <c r="L37" s="8">
        <v>4619.75</v>
      </c>
      <c r="M37" s="8">
        <v>0</v>
      </c>
      <c r="N37" s="8">
        <v>0</v>
      </c>
      <c r="O37" t="s">
        <v>16</v>
      </c>
    </row>
    <row r="38" spans="1:15" x14ac:dyDescent="0.25">
      <c r="A38" t="s">
        <v>55</v>
      </c>
      <c r="B38">
        <v>2540574214</v>
      </c>
      <c r="C38" t="s">
        <v>87</v>
      </c>
      <c r="D38">
        <v>629331</v>
      </c>
      <c r="E38" t="s">
        <v>19</v>
      </c>
      <c r="F38">
        <v>628283</v>
      </c>
      <c r="G38" t="s">
        <v>98</v>
      </c>
      <c r="H38" s="1">
        <v>42992</v>
      </c>
      <c r="I38" t="s">
        <v>91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t="s">
        <v>16</v>
      </c>
    </row>
    <row r="39" spans="1:15" x14ac:dyDescent="0.25">
      <c r="A39" t="s">
        <v>55</v>
      </c>
      <c r="B39">
        <v>2540920000</v>
      </c>
      <c r="C39" t="s">
        <v>71</v>
      </c>
      <c r="D39">
        <v>660363</v>
      </c>
      <c r="G39" t="s">
        <v>99</v>
      </c>
      <c r="H39" s="1">
        <v>43007</v>
      </c>
      <c r="I39" t="s">
        <v>73</v>
      </c>
      <c r="J39" s="8">
        <v>0</v>
      </c>
      <c r="K39" s="8">
        <v>0</v>
      </c>
      <c r="L39" s="8">
        <v>59994.01</v>
      </c>
      <c r="M39" s="8">
        <v>0</v>
      </c>
      <c r="N39" s="8">
        <v>0</v>
      </c>
      <c r="O39" t="s">
        <v>16</v>
      </c>
    </row>
    <row r="40" spans="1:15" x14ac:dyDescent="0.25">
      <c r="A40" t="s">
        <v>55</v>
      </c>
      <c r="B40">
        <v>2540920000</v>
      </c>
      <c r="C40" t="s">
        <v>71</v>
      </c>
      <c r="D40">
        <v>660132</v>
      </c>
      <c r="E40" t="s">
        <v>19</v>
      </c>
      <c r="F40">
        <v>631068</v>
      </c>
      <c r="G40" t="s">
        <v>100</v>
      </c>
      <c r="H40" s="1">
        <v>43007</v>
      </c>
      <c r="I40" t="s">
        <v>73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t="s">
        <v>16</v>
      </c>
    </row>
    <row r="41" spans="1:15" x14ac:dyDescent="0.25">
      <c r="A41" t="s">
        <v>55</v>
      </c>
      <c r="B41">
        <v>2540306000</v>
      </c>
      <c r="C41" t="s">
        <v>101</v>
      </c>
      <c r="D41">
        <v>800933</v>
      </c>
      <c r="G41" t="s">
        <v>102</v>
      </c>
      <c r="H41" s="1">
        <v>42979</v>
      </c>
      <c r="I41" t="s">
        <v>103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t="s">
        <v>16</v>
      </c>
    </row>
    <row r="42" spans="1:15" x14ac:dyDescent="0.25">
      <c r="A42" t="s">
        <v>55</v>
      </c>
      <c r="B42">
        <v>2540540000</v>
      </c>
      <c r="C42" t="s">
        <v>68</v>
      </c>
      <c r="D42">
        <v>632285</v>
      </c>
      <c r="G42" t="s">
        <v>104</v>
      </c>
      <c r="H42" s="1">
        <v>42948</v>
      </c>
      <c r="I42" t="s">
        <v>105</v>
      </c>
      <c r="J42" s="8">
        <v>0</v>
      </c>
      <c r="K42" s="8">
        <v>0</v>
      </c>
      <c r="L42" s="8">
        <v>0</v>
      </c>
      <c r="M42" s="8">
        <v>58958</v>
      </c>
      <c r="N42" s="8">
        <v>0</v>
      </c>
      <c r="O42" t="s">
        <v>16</v>
      </c>
    </row>
    <row r="43" spans="1:15" x14ac:dyDescent="0.25">
      <c r="A43" t="s">
        <v>55</v>
      </c>
      <c r="B43">
        <v>2541101000</v>
      </c>
      <c r="C43" t="s">
        <v>106</v>
      </c>
      <c r="D43">
        <v>611313</v>
      </c>
      <c r="G43" t="s">
        <v>107</v>
      </c>
      <c r="H43" s="1">
        <v>43007</v>
      </c>
      <c r="I43" t="s">
        <v>108</v>
      </c>
      <c r="J43" s="8">
        <v>0</v>
      </c>
      <c r="K43" s="8">
        <v>0</v>
      </c>
      <c r="L43" s="8">
        <v>46335.8</v>
      </c>
      <c r="M43" s="8">
        <v>0</v>
      </c>
      <c r="N43" s="8">
        <v>0</v>
      </c>
      <c r="O43" t="s">
        <v>16</v>
      </c>
    </row>
    <row r="44" spans="1:15" x14ac:dyDescent="0.25">
      <c r="A44" t="s">
        <v>55</v>
      </c>
      <c r="B44">
        <v>2540540000</v>
      </c>
      <c r="C44" t="s">
        <v>68</v>
      </c>
      <c r="D44">
        <v>669497</v>
      </c>
      <c r="E44" t="s">
        <v>19</v>
      </c>
      <c r="F44">
        <v>669358</v>
      </c>
      <c r="G44" t="s">
        <v>109</v>
      </c>
      <c r="H44" s="1">
        <v>42185</v>
      </c>
      <c r="I44" t="s">
        <v>70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t="s">
        <v>16</v>
      </c>
    </row>
    <row r="45" spans="1:15" x14ac:dyDescent="0.25">
      <c r="A45" t="s">
        <v>55</v>
      </c>
      <c r="B45">
        <v>2540920000</v>
      </c>
      <c r="C45" t="s">
        <v>71</v>
      </c>
      <c r="D45">
        <v>626813</v>
      </c>
      <c r="E45" t="s">
        <v>13</v>
      </c>
      <c r="F45">
        <v>626813</v>
      </c>
      <c r="G45" t="s">
        <v>110</v>
      </c>
      <c r="H45" s="1">
        <v>43008</v>
      </c>
      <c r="I45" t="s">
        <v>94</v>
      </c>
      <c r="J45" s="8">
        <v>0</v>
      </c>
      <c r="K45" s="8">
        <v>0</v>
      </c>
      <c r="L45" s="8">
        <v>0</v>
      </c>
      <c r="M45" s="8">
        <v>0</v>
      </c>
      <c r="N45" s="8">
        <v>-9226.4599999999991</v>
      </c>
      <c r="O45" t="s">
        <v>16</v>
      </c>
    </row>
    <row r="46" spans="1:15" x14ac:dyDescent="0.25">
      <c r="A46" t="s">
        <v>55</v>
      </c>
      <c r="B46">
        <v>2540540000</v>
      </c>
      <c r="C46" t="s">
        <v>68</v>
      </c>
      <c r="D46">
        <v>610299</v>
      </c>
      <c r="E46" t="s">
        <v>13</v>
      </c>
      <c r="F46">
        <v>610299</v>
      </c>
      <c r="G46" t="s">
        <v>111</v>
      </c>
      <c r="H46" s="1">
        <v>42916</v>
      </c>
      <c r="I46" t="s">
        <v>75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t="s">
        <v>16</v>
      </c>
    </row>
    <row r="47" spans="1:15" x14ac:dyDescent="0.25">
      <c r="A47" t="s">
        <v>112</v>
      </c>
      <c r="B47">
        <v>2580001000</v>
      </c>
      <c r="C47" t="s">
        <v>113</v>
      </c>
      <c r="D47">
        <v>661368</v>
      </c>
      <c r="G47" t="s">
        <v>114</v>
      </c>
      <c r="H47" s="1">
        <v>43008</v>
      </c>
      <c r="I47" t="s">
        <v>115</v>
      </c>
      <c r="J47" s="8">
        <v>0</v>
      </c>
      <c r="K47" s="8">
        <v>0</v>
      </c>
      <c r="L47" s="8">
        <v>0</v>
      </c>
      <c r="M47" s="8">
        <v>0</v>
      </c>
      <c r="N47" s="8">
        <v>-82824.710000000006</v>
      </c>
      <c r="O47" t="s">
        <v>16</v>
      </c>
    </row>
    <row r="48" spans="1:15" x14ac:dyDescent="0.25">
      <c r="A48" t="s">
        <v>112</v>
      </c>
      <c r="B48">
        <v>2580001000</v>
      </c>
      <c r="C48" t="s">
        <v>113</v>
      </c>
      <c r="D48">
        <v>632602</v>
      </c>
      <c r="G48" t="s">
        <v>116</v>
      </c>
      <c r="H48" s="1">
        <v>42825</v>
      </c>
      <c r="I48" t="s">
        <v>115</v>
      </c>
      <c r="J48" s="8">
        <v>0</v>
      </c>
      <c r="K48" s="8">
        <v>0</v>
      </c>
      <c r="L48" s="8">
        <v>0</v>
      </c>
      <c r="M48" s="8">
        <v>214365.8</v>
      </c>
      <c r="N48" s="8">
        <v>0</v>
      </c>
      <c r="O48" t="s">
        <v>16</v>
      </c>
    </row>
    <row r="49" spans="1:15" x14ac:dyDescent="0.25">
      <c r="A49" t="s">
        <v>112</v>
      </c>
      <c r="B49">
        <v>2580004000</v>
      </c>
      <c r="C49" t="s">
        <v>117</v>
      </c>
      <c r="D49">
        <v>669208</v>
      </c>
      <c r="E49" t="s">
        <v>19</v>
      </c>
      <c r="F49">
        <v>664711</v>
      </c>
      <c r="G49" t="s">
        <v>118</v>
      </c>
      <c r="H49" s="1">
        <v>42916</v>
      </c>
      <c r="I49" t="s">
        <v>119</v>
      </c>
      <c r="J49" s="8">
        <v>0</v>
      </c>
      <c r="K49" s="8">
        <v>0</v>
      </c>
      <c r="L49" s="8">
        <v>107171.41</v>
      </c>
      <c r="M49" s="8">
        <v>0</v>
      </c>
      <c r="N49" s="8">
        <v>0</v>
      </c>
      <c r="O49" t="s">
        <v>16</v>
      </c>
    </row>
    <row r="50" spans="1:15" x14ac:dyDescent="0.25">
      <c r="A50" t="s">
        <v>112</v>
      </c>
      <c r="B50">
        <v>2580001200</v>
      </c>
      <c r="C50" t="s">
        <v>113</v>
      </c>
      <c r="D50">
        <v>633424</v>
      </c>
      <c r="E50" t="s">
        <v>19</v>
      </c>
      <c r="F50">
        <v>664711</v>
      </c>
      <c r="G50" t="s">
        <v>120</v>
      </c>
      <c r="H50" s="1">
        <v>42916</v>
      </c>
      <c r="I50" t="s">
        <v>121</v>
      </c>
      <c r="J50" s="8">
        <v>0</v>
      </c>
      <c r="K50" s="8">
        <v>0</v>
      </c>
      <c r="L50" s="8">
        <v>549862.66</v>
      </c>
      <c r="M50" s="8">
        <v>0</v>
      </c>
      <c r="N50" s="8">
        <v>0</v>
      </c>
      <c r="O50" t="s">
        <v>16</v>
      </c>
    </row>
    <row r="51" spans="1:15" x14ac:dyDescent="0.25">
      <c r="A51" t="s">
        <v>112</v>
      </c>
      <c r="B51">
        <v>2580001000</v>
      </c>
      <c r="C51" t="s">
        <v>113</v>
      </c>
      <c r="D51">
        <v>675428</v>
      </c>
      <c r="G51" t="s">
        <v>122</v>
      </c>
      <c r="H51" s="1">
        <v>42916</v>
      </c>
      <c r="I51" t="s">
        <v>123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t="s">
        <v>16</v>
      </c>
    </row>
    <row r="52" spans="1:15" x14ac:dyDescent="0.25">
      <c r="A52" t="s">
        <v>112</v>
      </c>
      <c r="B52">
        <v>2580001000</v>
      </c>
      <c r="C52" t="s">
        <v>113</v>
      </c>
      <c r="D52">
        <v>801340</v>
      </c>
      <c r="E52" t="s">
        <v>19</v>
      </c>
      <c r="F52">
        <v>801316</v>
      </c>
      <c r="G52" t="s">
        <v>124</v>
      </c>
      <c r="H52" s="1">
        <v>41882</v>
      </c>
      <c r="I52" t="s">
        <v>125</v>
      </c>
      <c r="J52" s="8">
        <v>0</v>
      </c>
      <c r="K52" s="8">
        <v>0</v>
      </c>
      <c r="L52" s="8">
        <v>42032</v>
      </c>
      <c r="M52" s="8">
        <v>0</v>
      </c>
      <c r="N52" s="8">
        <v>0</v>
      </c>
      <c r="O52" t="s">
        <v>16</v>
      </c>
    </row>
    <row r="53" spans="1:15" x14ac:dyDescent="0.25">
      <c r="A53" t="s">
        <v>112</v>
      </c>
      <c r="B53">
        <v>2580001200</v>
      </c>
      <c r="C53" t="s">
        <v>113</v>
      </c>
      <c r="D53">
        <v>664711</v>
      </c>
      <c r="E53" t="s">
        <v>13</v>
      </c>
      <c r="F53">
        <v>664711</v>
      </c>
      <c r="G53" t="s">
        <v>120</v>
      </c>
      <c r="H53" s="1">
        <v>42916</v>
      </c>
      <c r="I53" t="s">
        <v>121</v>
      </c>
      <c r="J53" s="8">
        <v>0</v>
      </c>
      <c r="K53" s="8">
        <v>0</v>
      </c>
      <c r="L53" s="8">
        <v>1428292.88</v>
      </c>
      <c r="M53" s="8">
        <v>0</v>
      </c>
      <c r="N53" s="8">
        <v>0</v>
      </c>
      <c r="O53" t="s">
        <v>16</v>
      </c>
    </row>
    <row r="54" spans="1:15" x14ac:dyDescent="0.25">
      <c r="A54" t="s">
        <v>112</v>
      </c>
      <c r="B54">
        <v>2580001000</v>
      </c>
      <c r="C54" t="s">
        <v>113</v>
      </c>
      <c r="D54">
        <v>801316</v>
      </c>
      <c r="E54" t="s">
        <v>13</v>
      </c>
      <c r="F54">
        <v>801316</v>
      </c>
      <c r="G54" t="s">
        <v>126</v>
      </c>
      <c r="H54" s="1">
        <v>41882</v>
      </c>
      <c r="I54" t="s">
        <v>125</v>
      </c>
      <c r="J54" s="8">
        <v>0</v>
      </c>
      <c r="K54" s="8">
        <v>0</v>
      </c>
      <c r="L54" s="8">
        <v>40.82</v>
      </c>
      <c r="M54" s="8">
        <v>0</v>
      </c>
      <c r="N54" s="8">
        <v>0</v>
      </c>
      <c r="O54" t="s">
        <v>16</v>
      </c>
    </row>
    <row r="55" spans="1:15" x14ac:dyDescent="0.25">
      <c r="A55" t="s">
        <v>127</v>
      </c>
      <c r="B55">
        <v>2600006000</v>
      </c>
      <c r="C55" t="s">
        <v>128</v>
      </c>
      <c r="D55">
        <v>621345</v>
      </c>
      <c r="E55" t="s">
        <v>13</v>
      </c>
      <c r="F55">
        <v>621345</v>
      </c>
      <c r="G55" t="s">
        <v>129</v>
      </c>
      <c r="H55" s="1">
        <v>43008</v>
      </c>
      <c r="I55" t="s">
        <v>130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t="s">
        <v>16</v>
      </c>
    </row>
    <row r="56" spans="1:15" x14ac:dyDescent="0.25">
      <c r="A56" t="s">
        <v>127</v>
      </c>
      <c r="B56">
        <v>2600006000</v>
      </c>
      <c r="C56" t="s">
        <v>128</v>
      </c>
      <c r="D56">
        <v>628007</v>
      </c>
      <c r="G56" t="s">
        <v>131</v>
      </c>
      <c r="H56" s="1">
        <v>43008</v>
      </c>
      <c r="I56" t="s">
        <v>132</v>
      </c>
      <c r="J56" s="8">
        <v>0</v>
      </c>
      <c r="K56" s="8">
        <v>0</v>
      </c>
      <c r="L56" s="8">
        <v>0</v>
      </c>
      <c r="M56" s="8">
        <v>0</v>
      </c>
      <c r="N56" s="8">
        <v>-0.28000000000000003</v>
      </c>
      <c r="O56" t="s">
        <v>16</v>
      </c>
    </row>
    <row r="57" spans="1:15" x14ac:dyDescent="0.25">
      <c r="A57" t="s">
        <v>127</v>
      </c>
      <c r="B57">
        <v>2600007590</v>
      </c>
      <c r="C57" t="s">
        <v>133</v>
      </c>
      <c r="D57">
        <v>627574</v>
      </c>
      <c r="E57" t="s">
        <v>19</v>
      </c>
      <c r="F57">
        <v>622808</v>
      </c>
      <c r="G57" t="s">
        <v>134</v>
      </c>
      <c r="H57" s="1">
        <v>42978</v>
      </c>
      <c r="I57" t="s">
        <v>135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t="s">
        <v>16</v>
      </c>
    </row>
    <row r="58" spans="1:15" x14ac:dyDescent="0.25">
      <c r="A58" t="s">
        <v>127</v>
      </c>
      <c r="B58">
        <v>2600002000</v>
      </c>
      <c r="C58" t="s">
        <v>136</v>
      </c>
      <c r="D58">
        <v>660107</v>
      </c>
      <c r="G58" t="s">
        <v>137</v>
      </c>
      <c r="H58" s="1">
        <v>43008</v>
      </c>
      <c r="I58" t="s">
        <v>138</v>
      </c>
      <c r="J58" s="8">
        <v>0</v>
      </c>
      <c r="K58" s="8">
        <v>0</v>
      </c>
      <c r="L58" s="8">
        <v>0</v>
      </c>
      <c r="M58" s="8">
        <v>0</v>
      </c>
      <c r="N58" s="8">
        <v>-718.68</v>
      </c>
      <c r="O58" t="s">
        <v>92</v>
      </c>
    </row>
    <row r="59" spans="1:15" x14ac:dyDescent="0.25">
      <c r="A59" t="s">
        <v>127</v>
      </c>
      <c r="B59">
        <v>2600006000</v>
      </c>
      <c r="C59" t="s">
        <v>128</v>
      </c>
      <c r="D59">
        <v>661576</v>
      </c>
      <c r="G59" t="s">
        <v>139</v>
      </c>
      <c r="H59" s="1">
        <v>43008</v>
      </c>
      <c r="I59" t="s">
        <v>140</v>
      </c>
      <c r="J59" s="8">
        <v>0</v>
      </c>
      <c r="K59" s="8">
        <v>0</v>
      </c>
      <c r="L59" s="8">
        <v>7520.71</v>
      </c>
      <c r="M59" s="8">
        <v>0</v>
      </c>
      <c r="N59" s="8">
        <v>0</v>
      </c>
      <c r="O59" t="s">
        <v>16</v>
      </c>
    </row>
    <row r="60" spans="1:15" x14ac:dyDescent="0.25">
      <c r="A60" t="s">
        <v>127</v>
      </c>
      <c r="B60">
        <v>2600010180</v>
      </c>
      <c r="C60" t="s">
        <v>141</v>
      </c>
      <c r="D60">
        <v>637756</v>
      </c>
      <c r="G60" t="s">
        <v>142</v>
      </c>
      <c r="H60" s="1">
        <v>43008</v>
      </c>
      <c r="I60" t="s">
        <v>143</v>
      </c>
      <c r="J60" s="8">
        <v>0</v>
      </c>
      <c r="K60" s="8">
        <v>0</v>
      </c>
      <c r="L60" s="8">
        <v>0</v>
      </c>
      <c r="M60" s="8">
        <v>31080.639999999999</v>
      </c>
      <c r="N60" s="8">
        <v>0</v>
      </c>
      <c r="O60" t="s">
        <v>16</v>
      </c>
    </row>
    <row r="61" spans="1:15" x14ac:dyDescent="0.25">
      <c r="A61" t="s">
        <v>127</v>
      </c>
      <c r="B61">
        <v>2600007070</v>
      </c>
      <c r="C61" t="s">
        <v>133</v>
      </c>
      <c r="D61">
        <v>612011</v>
      </c>
      <c r="E61" t="s">
        <v>13</v>
      </c>
      <c r="F61">
        <v>612011</v>
      </c>
      <c r="G61" t="s">
        <v>144</v>
      </c>
      <c r="H61" s="1">
        <v>42992</v>
      </c>
      <c r="I61" t="s">
        <v>145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t="s">
        <v>16</v>
      </c>
    </row>
    <row r="62" spans="1:15" x14ac:dyDescent="0.25">
      <c r="A62" t="s">
        <v>127</v>
      </c>
      <c r="B62">
        <v>2600004000</v>
      </c>
      <c r="C62" t="s">
        <v>146</v>
      </c>
      <c r="D62">
        <v>637253</v>
      </c>
      <c r="E62" t="s">
        <v>13</v>
      </c>
      <c r="F62">
        <v>637253</v>
      </c>
      <c r="G62" t="s">
        <v>147</v>
      </c>
      <c r="H62" s="1">
        <v>42825</v>
      </c>
      <c r="I62" t="s">
        <v>148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t="s">
        <v>16</v>
      </c>
    </row>
    <row r="63" spans="1:15" x14ac:dyDescent="0.25">
      <c r="A63" t="s">
        <v>127</v>
      </c>
      <c r="B63">
        <v>2600007910</v>
      </c>
      <c r="C63" t="s">
        <v>133</v>
      </c>
      <c r="D63">
        <v>667167</v>
      </c>
      <c r="G63" t="s">
        <v>149</v>
      </c>
      <c r="H63" s="1">
        <v>42735</v>
      </c>
      <c r="I63" t="s">
        <v>150</v>
      </c>
      <c r="J63" s="8">
        <v>0</v>
      </c>
      <c r="K63" s="8">
        <v>0</v>
      </c>
      <c r="L63" s="8">
        <v>0</v>
      </c>
      <c r="M63" s="8">
        <v>47042.85</v>
      </c>
      <c r="N63" s="8">
        <v>-8155.89</v>
      </c>
      <c r="O63" t="s">
        <v>16</v>
      </c>
    </row>
    <row r="64" spans="1:15" x14ac:dyDescent="0.25">
      <c r="A64" t="s">
        <v>127</v>
      </c>
      <c r="B64">
        <v>2600006000</v>
      </c>
      <c r="C64" t="s">
        <v>128</v>
      </c>
      <c r="D64">
        <v>666055</v>
      </c>
      <c r="E64" t="s">
        <v>13</v>
      </c>
      <c r="F64">
        <v>666055</v>
      </c>
      <c r="G64" t="s">
        <v>151</v>
      </c>
      <c r="H64" s="1">
        <v>43008</v>
      </c>
      <c r="I64" t="s">
        <v>130</v>
      </c>
      <c r="J64" s="8">
        <v>5809.03</v>
      </c>
      <c r="K64" s="8">
        <v>0</v>
      </c>
      <c r="L64" s="8">
        <v>0</v>
      </c>
      <c r="M64" s="8">
        <v>18799.5</v>
      </c>
      <c r="N64" s="8">
        <v>-25001.16</v>
      </c>
      <c r="O64" t="s">
        <v>16</v>
      </c>
    </row>
    <row r="65" spans="1:15" x14ac:dyDescent="0.25">
      <c r="A65" t="s">
        <v>127</v>
      </c>
      <c r="B65">
        <v>2600008000</v>
      </c>
      <c r="C65" t="s">
        <v>152</v>
      </c>
      <c r="D65">
        <v>664059</v>
      </c>
      <c r="G65" t="s">
        <v>153</v>
      </c>
      <c r="H65" s="1">
        <v>43008</v>
      </c>
      <c r="I65" t="s">
        <v>154</v>
      </c>
      <c r="J65" s="8">
        <v>0</v>
      </c>
      <c r="K65" s="8">
        <v>0</v>
      </c>
      <c r="L65" s="8">
        <v>3000</v>
      </c>
      <c r="M65" s="8">
        <v>0</v>
      </c>
      <c r="N65" s="8">
        <v>0</v>
      </c>
      <c r="O65" t="s">
        <v>16</v>
      </c>
    </row>
    <row r="66" spans="1:15" x14ac:dyDescent="0.25">
      <c r="A66" t="s">
        <v>127</v>
      </c>
      <c r="B66">
        <v>2600007070</v>
      </c>
      <c r="C66" t="s">
        <v>133</v>
      </c>
      <c r="D66">
        <v>613232</v>
      </c>
      <c r="E66" t="s">
        <v>19</v>
      </c>
      <c r="F66">
        <v>612011</v>
      </c>
      <c r="G66" t="s">
        <v>155</v>
      </c>
      <c r="H66" s="1">
        <v>42992</v>
      </c>
      <c r="I66" t="s">
        <v>145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t="s">
        <v>16</v>
      </c>
    </row>
    <row r="67" spans="1:15" x14ac:dyDescent="0.25">
      <c r="A67" t="s">
        <v>127</v>
      </c>
      <c r="B67">
        <v>2600004000</v>
      </c>
      <c r="C67" t="s">
        <v>146</v>
      </c>
      <c r="D67">
        <v>637066</v>
      </c>
      <c r="G67" t="s">
        <v>156</v>
      </c>
      <c r="H67" s="1">
        <v>42942</v>
      </c>
      <c r="I67" t="s">
        <v>157</v>
      </c>
      <c r="J67" s="8">
        <v>0</v>
      </c>
      <c r="K67" s="8">
        <v>0</v>
      </c>
      <c r="L67" s="8">
        <v>0</v>
      </c>
      <c r="M67" s="8">
        <v>8716.2000000000007</v>
      </c>
      <c r="N67" s="8">
        <v>-0.02</v>
      </c>
      <c r="O67" t="s">
        <v>16</v>
      </c>
    </row>
    <row r="68" spans="1:15" x14ac:dyDescent="0.25">
      <c r="A68" t="s">
        <v>127</v>
      </c>
      <c r="B68">
        <v>2600004000</v>
      </c>
      <c r="C68" t="s">
        <v>146</v>
      </c>
      <c r="D68">
        <v>664639</v>
      </c>
      <c r="G68" t="s">
        <v>158</v>
      </c>
      <c r="H68" s="1">
        <v>43008</v>
      </c>
      <c r="I68" t="s">
        <v>159</v>
      </c>
      <c r="J68" s="8">
        <v>0</v>
      </c>
      <c r="K68" s="8">
        <v>0</v>
      </c>
      <c r="L68" s="8">
        <v>22837.5</v>
      </c>
      <c r="M68" s="8">
        <v>80651</v>
      </c>
      <c r="N68" s="8">
        <v>0</v>
      </c>
      <c r="O68" t="s">
        <v>16</v>
      </c>
    </row>
    <row r="69" spans="1:15" x14ac:dyDescent="0.25">
      <c r="A69" t="s">
        <v>127</v>
      </c>
      <c r="B69">
        <v>2600006000</v>
      </c>
      <c r="C69" t="s">
        <v>128</v>
      </c>
      <c r="D69">
        <v>627861</v>
      </c>
      <c r="E69" t="s">
        <v>13</v>
      </c>
      <c r="F69">
        <v>627861</v>
      </c>
      <c r="G69" t="s">
        <v>160</v>
      </c>
      <c r="H69" s="1">
        <v>43008</v>
      </c>
      <c r="I69" t="s">
        <v>161</v>
      </c>
      <c r="J69" s="8">
        <v>90.29</v>
      </c>
      <c r="K69" s="8">
        <v>0</v>
      </c>
      <c r="L69" s="8">
        <v>0</v>
      </c>
      <c r="M69" s="8">
        <v>0</v>
      </c>
      <c r="N69" s="8">
        <v>-1482.5</v>
      </c>
      <c r="O69" t="s">
        <v>16</v>
      </c>
    </row>
    <row r="70" spans="1:15" x14ac:dyDescent="0.25">
      <c r="A70" t="s">
        <v>127</v>
      </c>
      <c r="B70">
        <v>2600010200</v>
      </c>
      <c r="C70" t="s">
        <v>141</v>
      </c>
      <c r="D70">
        <v>627775</v>
      </c>
      <c r="G70" t="s">
        <v>162</v>
      </c>
      <c r="H70" s="1">
        <v>43008</v>
      </c>
      <c r="I70" t="s">
        <v>163</v>
      </c>
      <c r="J70" s="8">
        <v>0</v>
      </c>
      <c r="K70" s="8">
        <v>0</v>
      </c>
      <c r="L70" s="8">
        <v>0</v>
      </c>
      <c r="M70" s="8">
        <v>0</v>
      </c>
      <c r="N70" s="8">
        <v>-0.01</v>
      </c>
      <c r="O70" t="s">
        <v>16</v>
      </c>
    </row>
    <row r="71" spans="1:15" x14ac:dyDescent="0.25">
      <c r="A71" t="s">
        <v>127</v>
      </c>
      <c r="B71">
        <v>2600006000</v>
      </c>
      <c r="C71" t="s">
        <v>128</v>
      </c>
      <c r="D71">
        <v>663226</v>
      </c>
      <c r="G71" t="s">
        <v>164</v>
      </c>
      <c r="H71" s="1">
        <v>42993</v>
      </c>
      <c r="I71" t="s">
        <v>165</v>
      </c>
      <c r="J71" s="8">
        <v>0</v>
      </c>
      <c r="K71" s="8">
        <v>0</v>
      </c>
      <c r="L71" s="8">
        <v>0</v>
      </c>
      <c r="M71" s="8">
        <v>0</v>
      </c>
      <c r="N71" s="8">
        <v>-13.19</v>
      </c>
      <c r="O71" t="s">
        <v>16</v>
      </c>
    </row>
    <row r="72" spans="1:15" x14ac:dyDescent="0.25">
      <c r="A72" t="s">
        <v>127</v>
      </c>
      <c r="B72">
        <v>2600002000</v>
      </c>
      <c r="C72" t="s">
        <v>136</v>
      </c>
      <c r="D72">
        <v>632849</v>
      </c>
      <c r="G72" t="s">
        <v>166</v>
      </c>
      <c r="H72" s="1">
        <v>42916</v>
      </c>
      <c r="I72" t="s">
        <v>138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t="s">
        <v>16</v>
      </c>
    </row>
    <row r="73" spans="1:15" x14ac:dyDescent="0.25">
      <c r="A73" t="s">
        <v>127</v>
      </c>
      <c r="B73">
        <v>2600004000</v>
      </c>
      <c r="C73" t="s">
        <v>146</v>
      </c>
      <c r="D73">
        <v>630484</v>
      </c>
      <c r="E73" t="s">
        <v>19</v>
      </c>
      <c r="F73">
        <v>637253</v>
      </c>
      <c r="G73" t="s">
        <v>167</v>
      </c>
      <c r="H73" s="1">
        <v>42825</v>
      </c>
      <c r="I73" t="s">
        <v>148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t="s">
        <v>16</v>
      </c>
    </row>
    <row r="74" spans="1:15" x14ac:dyDescent="0.25">
      <c r="A74" t="s">
        <v>127</v>
      </c>
      <c r="B74">
        <v>2600006000</v>
      </c>
      <c r="C74" t="s">
        <v>128</v>
      </c>
      <c r="D74">
        <v>631553</v>
      </c>
      <c r="G74" t="s">
        <v>168</v>
      </c>
      <c r="H74" s="1">
        <v>43008</v>
      </c>
      <c r="I74" t="s">
        <v>169</v>
      </c>
      <c r="J74" s="8">
        <v>0</v>
      </c>
      <c r="K74" s="8">
        <v>0</v>
      </c>
      <c r="L74" s="8">
        <v>0</v>
      </c>
      <c r="M74" s="8">
        <v>3445.07</v>
      </c>
      <c r="N74" s="8">
        <v>-1068.68</v>
      </c>
      <c r="O74" t="s">
        <v>16</v>
      </c>
    </row>
    <row r="75" spans="1:15" x14ac:dyDescent="0.25">
      <c r="A75" t="s">
        <v>127</v>
      </c>
      <c r="B75">
        <v>2600006000</v>
      </c>
      <c r="C75" t="s">
        <v>128</v>
      </c>
      <c r="D75">
        <v>669807</v>
      </c>
      <c r="G75" t="s">
        <v>170</v>
      </c>
      <c r="H75" s="1">
        <v>43008</v>
      </c>
      <c r="I75" t="s">
        <v>161</v>
      </c>
      <c r="J75" s="8">
        <v>90.29</v>
      </c>
      <c r="K75" s="8">
        <v>0</v>
      </c>
      <c r="L75" s="8">
        <v>0</v>
      </c>
      <c r="M75" s="8">
        <v>0</v>
      </c>
      <c r="N75" s="8">
        <v>-34752.120000000003</v>
      </c>
      <c r="O75" t="s">
        <v>16</v>
      </c>
    </row>
    <row r="76" spans="1:15" x14ac:dyDescent="0.25">
      <c r="A76" t="s">
        <v>127</v>
      </c>
      <c r="B76">
        <v>2600002000</v>
      </c>
      <c r="C76" t="s">
        <v>136</v>
      </c>
      <c r="D76">
        <v>660057</v>
      </c>
      <c r="G76" t="s">
        <v>171</v>
      </c>
      <c r="H76" s="1">
        <v>43008</v>
      </c>
      <c r="I76" t="s">
        <v>172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t="s">
        <v>16</v>
      </c>
    </row>
    <row r="77" spans="1:15" x14ac:dyDescent="0.25">
      <c r="A77" t="s">
        <v>127</v>
      </c>
      <c r="B77">
        <v>2600002000</v>
      </c>
      <c r="C77" t="s">
        <v>136</v>
      </c>
      <c r="D77">
        <v>610935</v>
      </c>
      <c r="E77" t="s">
        <v>19</v>
      </c>
      <c r="F77">
        <v>610885</v>
      </c>
      <c r="G77" t="s">
        <v>173</v>
      </c>
      <c r="H77" s="1">
        <v>42970</v>
      </c>
      <c r="I77" t="s">
        <v>138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t="s">
        <v>16</v>
      </c>
    </row>
    <row r="78" spans="1:15" x14ac:dyDescent="0.25">
      <c r="A78" t="s">
        <v>127</v>
      </c>
      <c r="B78">
        <v>2600008000</v>
      </c>
      <c r="C78" t="s">
        <v>152</v>
      </c>
      <c r="D78">
        <v>632754</v>
      </c>
      <c r="G78" t="s">
        <v>174</v>
      </c>
      <c r="H78" s="1">
        <v>43008</v>
      </c>
      <c r="I78" t="s">
        <v>175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t="s">
        <v>16</v>
      </c>
    </row>
    <row r="79" spans="1:15" x14ac:dyDescent="0.25">
      <c r="A79" t="s">
        <v>127</v>
      </c>
      <c r="B79">
        <v>2600014080</v>
      </c>
      <c r="C79" t="s">
        <v>176</v>
      </c>
      <c r="D79">
        <v>628557</v>
      </c>
      <c r="E79" t="s">
        <v>19</v>
      </c>
      <c r="F79">
        <v>628410</v>
      </c>
      <c r="G79" t="s">
        <v>177</v>
      </c>
      <c r="H79" s="1">
        <v>43007</v>
      </c>
      <c r="I79" t="s">
        <v>178</v>
      </c>
      <c r="J79" s="8">
        <v>0</v>
      </c>
      <c r="K79" s="8">
        <v>0</v>
      </c>
      <c r="L79" s="8">
        <v>0</v>
      </c>
      <c r="M79" s="8">
        <v>0</v>
      </c>
      <c r="N79" s="8">
        <v>-78532.67</v>
      </c>
      <c r="O79" t="s">
        <v>16</v>
      </c>
    </row>
    <row r="80" spans="1:15" x14ac:dyDescent="0.25">
      <c r="A80" t="s">
        <v>127</v>
      </c>
      <c r="B80">
        <v>2600011000</v>
      </c>
      <c r="C80" t="s">
        <v>179</v>
      </c>
      <c r="D80">
        <v>660115</v>
      </c>
      <c r="G80" t="s">
        <v>180</v>
      </c>
      <c r="H80" s="1">
        <v>42886</v>
      </c>
      <c r="I80" t="s">
        <v>181</v>
      </c>
      <c r="J80" s="8">
        <v>118.52</v>
      </c>
      <c r="K80" s="8">
        <v>0</v>
      </c>
      <c r="L80" s="8">
        <v>0</v>
      </c>
      <c r="M80" s="8">
        <v>0</v>
      </c>
      <c r="N80" s="8">
        <v>0</v>
      </c>
      <c r="O80" t="s">
        <v>16</v>
      </c>
    </row>
    <row r="81" spans="1:15" x14ac:dyDescent="0.25">
      <c r="A81" t="s">
        <v>127</v>
      </c>
      <c r="B81">
        <v>2600006000</v>
      </c>
      <c r="C81" t="s">
        <v>128</v>
      </c>
      <c r="D81">
        <v>631331</v>
      </c>
      <c r="E81" t="s">
        <v>19</v>
      </c>
      <c r="F81">
        <v>666055</v>
      </c>
      <c r="G81" t="s">
        <v>182</v>
      </c>
      <c r="H81" s="1">
        <v>43008</v>
      </c>
      <c r="I81" t="s">
        <v>130</v>
      </c>
      <c r="J81" s="8">
        <v>0</v>
      </c>
      <c r="K81" s="8">
        <v>0</v>
      </c>
      <c r="L81" s="8">
        <v>3021.56</v>
      </c>
      <c r="M81" s="8">
        <v>0</v>
      </c>
      <c r="N81" s="8">
        <v>0</v>
      </c>
      <c r="O81" t="s">
        <v>16</v>
      </c>
    </row>
    <row r="82" spans="1:15" x14ac:dyDescent="0.25">
      <c r="A82" t="s">
        <v>127</v>
      </c>
      <c r="B82">
        <v>2600006000</v>
      </c>
      <c r="C82" t="s">
        <v>128</v>
      </c>
      <c r="D82">
        <v>630644</v>
      </c>
      <c r="E82" t="s">
        <v>19</v>
      </c>
      <c r="F82">
        <v>630375</v>
      </c>
      <c r="G82" t="s">
        <v>183</v>
      </c>
      <c r="H82" s="1">
        <v>43008</v>
      </c>
      <c r="I82" t="s">
        <v>184</v>
      </c>
      <c r="J82" s="8">
        <v>0</v>
      </c>
      <c r="K82" s="8">
        <v>0</v>
      </c>
      <c r="L82" s="8">
        <v>0</v>
      </c>
      <c r="M82" s="8">
        <v>0</v>
      </c>
      <c r="N82" s="8">
        <v>-1711.88</v>
      </c>
      <c r="O82" t="s">
        <v>16</v>
      </c>
    </row>
    <row r="83" spans="1:15" x14ac:dyDescent="0.25">
      <c r="A83" t="s">
        <v>185</v>
      </c>
      <c r="B83">
        <v>2630002000</v>
      </c>
      <c r="C83" t="s">
        <v>186</v>
      </c>
      <c r="D83">
        <v>621784</v>
      </c>
      <c r="E83" t="s">
        <v>19</v>
      </c>
      <c r="F83">
        <v>621345</v>
      </c>
      <c r="G83" t="s">
        <v>187</v>
      </c>
      <c r="H83" s="1">
        <v>42643</v>
      </c>
      <c r="I83" t="s">
        <v>188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t="s">
        <v>16</v>
      </c>
    </row>
    <row r="84" spans="1:15" x14ac:dyDescent="0.25">
      <c r="A84" t="s">
        <v>185</v>
      </c>
      <c r="B84">
        <v>2630008000</v>
      </c>
      <c r="C84" t="s">
        <v>189</v>
      </c>
      <c r="D84">
        <v>631362</v>
      </c>
      <c r="G84" t="s">
        <v>190</v>
      </c>
      <c r="H84" s="1">
        <v>43008</v>
      </c>
      <c r="I84" t="s">
        <v>191</v>
      </c>
      <c r="J84" s="8">
        <v>0</v>
      </c>
      <c r="K84" s="8">
        <v>-5438.89</v>
      </c>
      <c r="L84" s="8">
        <v>7195.37</v>
      </c>
      <c r="M84" s="8">
        <v>36419.050000000003</v>
      </c>
      <c r="N84" s="8">
        <v>0</v>
      </c>
      <c r="O84" t="s">
        <v>16</v>
      </c>
    </row>
    <row r="85" spans="1:15" x14ac:dyDescent="0.25">
      <c r="A85" t="s">
        <v>185</v>
      </c>
      <c r="B85">
        <v>2630002000</v>
      </c>
      <c r="C85" t="s">
        <v>186</v>
      </c>
      <c r="D85">
        <v>621721</v>
      </c>
      <c r="E85" t="s">
        <v>19</v>
      </c>
      <c r="F85">
        <v>621345</v>
      </c>
      <c r="G85" t="s">
        <v>192</v>
      </c>
      <c r="H85" s="1">
        <v>42643</v>
      </c>
      <c r="I85" t="s">
        <v>193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t="s">
        <v>16</v>
      </c>
    </row>
    <row r="86" spans="1:15" x14ac:dyDescent="0.25">
      <c r="A86" t="s">
        <v>185</v>
      </c>
      <c r="B86">
        <v>2630003000</v>
      </c>
      <c r="C86" t="s">
        <v>194</v>
      </c>
      <c r="D86">
        <v>631866</v>
      </c>
      <c r="G86" t="s">
        <v>195</v>
      </c>
      <c r="H86" s="1">
        <v>42993</v>
      </c>
      <c r="I86" t="s">
        <v>196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t="s">
        <v>16</v>
      </c>
    </row>
    <row r="87" spans="1:15" x14ac:dyDescent="0.25">
      <c r="A87" t="s">
        <v>185</v>
      </c>
      <c r="B87">
        <v>2630013000</v>
      </c>
      <c r="C87" t="s">
        <v>197</v>
      </c>
      <c r="D87">
        <v>651310</v>
      </c>
      <c r="G87" t="s">
        <v>198</v>
      </c>
      <c r="H87" s="1">
        <v>42963</v>
      </c>
      <c r="I87" t="s">
        <v>199</v>
      </c>
      <c r="J87" s="8">
        <v>0</v>
      </c>
      <c r="K87" s="8">
        <v>0</v>
      </c>
      <c r="L87" s="8">
        <v>31.76</v>
      </c>
      <c r="M87" s="8">
        <v>0</v>
      </c>
      <c r="N87" s="8">
        <v>0</v>
      </c>
      <c r="O87" t="s">
        <v>16</v>
      </c>
    </row>
    <row r="88" spans="1:15" x14ac:dyDescent="0.25">
      <c r="A88" t="s">
        <v>185</v>
      </c>
      <c r="B88">
        <v>2630001000</v>
      </c>
      <c r="C88" t="s">
        <v>200</v>
      </c>
      <c r="D88">
        <v>622066</v>
      </c>
      <c r="G88" t="s">
        <v>201</v>
      </c>
      <c r="H88" s="1">
        <v>43008</v>
      </c>
      <c r="I88" t="s">
        <v>202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t="s">
        <v>16</v>
      </c>
    </row>
    <row r="89" spans="1:15" x14ac:dyDescent="0.25">
      <c r="A89" t="s">
        <v>185</v>
      </c>
      <c r="B89">
        <v>2630010000</v>
      </c>
      <c r="C89" t="s">
        <v>203</v>
      </c>
      <c r="D89">
        <v>637408</v>
      </c>
      <c r="G89" t="s">
        <v>204</v>
      </c>
      <c r="H89" s="1">
        <v>42916</v>
      </c>
      <c r="I89" t="s">
        <v>205</v>
      </c>
      <c r="J89" s="8">
        <v>0</v>
      </c>
      <c r="K89" s="8">
        <v>0</v>
      </c>
      <c r="L89" s="8">
        <v>0</v>
      </c>
      <c r="M89" s="8">
        <v>0</v>
      </c>
      <c r="N89" s="8">
        <v>-637.70000000000005</v>
      </c>
      <c r="O89" t="s">
        <v>16</v>
      </c>
    </row>
    <row r="90" spans="1:15" x14ac:dyDescent="0.25">
      <c r="A90" t="s">
        <v>185</v>
      </c>
      <c r="B90">
        <v>2630012010</v>
      </c>
      <c r="C90" t="s">
        <v>206</v>
      </c>
      <c r="D90">
        <v>800324</v>
      </c>
      <c r="G90" t="s">
        <v>207</v>
      </c>
      <c r="H90" s="1">
        <v>43008</v>
      </c>
      <c r="I90" t="s">
        <v>208</v>
      </c>
      <c r="J90" s="8">
        <v>0</v>
      </c>
      <c r="K90" s="8">
        <v>0</v>
      </c>
      <c r="L90" s="8">
        <v>144.66999999999999</v>
      </c>
      <c r="M90" s="8">
        <v>-40817.89</v>
      </c>
      <c r="N90" s="8">
        <v>0</v>
      </c>
      <c r="O90" t="s">
        <v>92</v>
      </c>
    </row>
    <row r="91" spans="1:15" x14ac:dyDescent="0.25">
      <c r="A91" t="s">
        <v>185</v>
      </c>
      <c r="B91">
        <v>2630004000</v>
      </c>
      <c r="C91" t="s">
        <v>209</v>
      </c>
      <c r="D91">
        <v>801577</v>
      </c>
      <c r="G91" t="s">
        <v>210</v>
      </c>
      <c r="H91" s="1">
        <v>42901</v>
      </c>
      <c r="I91" t="s">
        <v>211</v>
      </c>
      <c r="J91" s="8">
        <v>0</v>
      </c>
      <c r="K91" s="8">
        <v>0</v>
      </c>
      <c r="L91" s="8">
        <v>0</v>
      </c>
      <c r="M91" s="8">
        <v>-376839.75</v>
      </c>
      <c r="N91" s="8">
        <v>-21447.16</v>
      </c>
      <c r="O91" t="s">
        <v>16</v>
      </c>
    </row>
    <row r="92" spans="1:15" x14ac:dyDescent="0.25">
      <c r="A92" t="s">
        <v>185</v>
      </c>
      <c r="B92">
        <v>2630004000</v>
      </c>
      <c r="C92" t="s">
        <v>209</v>
      </c>
      <c r="D92">
        <v>632314</v>
      </c>
      <c r="G92" t="s">
        <v>212</v>
      </c>
      <c r="H92" s="1">
        <v>43008</v>
      </c>
      <c r="I92" t="s">
        <v>213</v>
      </c>
      <c r="J92" s="8">
        <v>0</v>
      </c>
      <c r="K92" s="8">
        <v>0</v>
      </c>
      <c r="L92" s="8">
        <v>0.01</v>
      </c>
      <c r="M92" s="8">
        <v>0</v>
      </c>
      <c r="N92" s="8">
        <v>0</v>
      </c>
      <c r="O92" t="s">
        <v>16</v>
      </c>
    </row>
    <row r="93" spans="1:15" x14ac:dyDescent="0.25">
      <c r="A93" t="s">
        <v>185</v>
      </c>
      <c r="B93">
        <v>2630010000</v>
      </c>
      <c r="C93" t="s">
        <v>203</v>
      </c>
      <c r="D93">
        <v>802585</v>
      </c>
      <c r="G93" t="s">
        <v>214</v>
      </c>
      <c r="H93" s="1">
        <v>43008</v>
      </c>
      <c r="I93" t="s">
        <v>205</v>
      </c>
      <c r="J93" s="8">
        <v>0</v>
      </c>
      <c r="K93" s="8">
        <v>0</v>
      </c>
      <c r="L93" s="8">
        <v>0</v>
      </c>
      <c r="M93" s="8">
        <v>0</v>
      </c>
      <c r="N93" s="8">
        <v>-0.01</v>
      </c>
      <c r="O93" t="s">
        <v>16</v>
      </c>
    </row>
    <row r="94" spans="1:15" x14ac:dyDescent="0.25">
      <c r="A94" t="s">
        <v>185</v>
      </c>
      <c r="B94">
        <v>2630012010</v>
      </c>
      <c r="C94" t="s">
        <v>206</v>
      </c>
      <c r="D94">
        <v>802586</v>
      </c>
      <c r="G94" t="s">
        <v>215</v>
      </c>
      <c r="H94" s="1">
        <v>42978</v>
      </c>
      <c r="I94" t="s">
        <v>216</v>
      </c>
      <c r="J94" s="8">
        <v>0</v>
      </c>
      <c r="K94" s="8">
        <v>0</v>
      </c>
      <c r="L94" s="8">
        <v>0</v>
      </c>
      <c r="M94" s="8">
        <v>0</v>
      </c>
      <c r="N94" s="8">
        <v>-8921.4699999999993</v>
      </c>
      <c r="O94" t="s">
        <v>16</v>
      </c>
    </row>
    <row r="95" spans="1:15" x14ac:dyDescent="0.25">
      <c r="A95" t="s">
        <v>185</v>
      </c>
      <c r="B95">
        <v>2630005000</v>
      </c>
      <c r="C95" t="s">
        <v>217</v>
      </c>
      <c r="D95">
        <v>662384</v>
      </c>
      <c r="G95" t="s">
        <v>218</v>
      </c>
      <c r="H95" s="1">
        <v>42947</v>
      </c>
      <c r="I95" t="s">
        <v>219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t="s">
        <v>16</v>
      </c>
    </row>
    <row r="96" spans="1:15" x14ac:dyDescent="0.25">
      <c r="A96" t="s">
        <v>185</v>
      </c>
      <c r="B96">
        <v>2630003000</v>
      </c>
      <c r="C96" t="s">
        <v>194</v>
      </c>
      <c r="D96">
        <v>666873</v>
      </c>
      <c r="G96" t="s">
        <v>220</v>
      </c>
      <c r="H96" s="1">
        <v>42947</v>
      </c>
      <c r="I96" t="s">
        <v>221</v>
      </c>
      <c r="J96" s="8">
        <v>0</v>
      </c>
      <c r="K96" s="8">
        <v>0</v>
      </c>
      <c r="L96" s="8">
        <v>0</v>
      </c>
      <c r="M96" s="8">
        <v>12045.91</v>
      </c>
      <c r="N96" s="8">
        <v>0</v>
      </c>
      <c r="O96" t="s">
        <v>16</v>
      </c>
    </row>
    <row r="97" spans="1:15" x14ac:dyDescent="0.25">
      <c r="A97" t="s">
        <v>185</v>
      </c>
      <c r="B97">
        <v>2630003000</v>
      </c>
      <c r="C97" t="s">
        <v>194</v>
      </c>
      <c r="D97">
        <v>644779</v>
      </c>
      <c r="E97" t="s">
        <v>19</v>
      </c>
      <c r="F97">
        <v>634771</v>
      </c>
      <c r="G97" t="s">
        <v>222</v>
      </c>
      <c r="H97" s="1">
        <v>43003</v>
      </c>
      <c r="I97" t="s">
        <v>223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t="s">
        <v>16</v>
      </c>
    </row>
    <row r="98" spans="1:15" x14ac:dyDescent="0.25">
      <c r="A98" t="s">
        <v>185</v>
      </c>
      <c r="B98">
        <v>2630003000</v>
      </c>
      <c r="C98" t="s">
        <v>194</v>
      </c>
      <c r="D98">
        <v>611445</v>
      </c>
      <c r="G98" t="s">
        <v>224</v>
      </c>
      <c r="H98" s="1">
        <v>43008</v>
      </c>
      <c r="I98" t="s">
        <v>225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t="s">
        <v>16</v>
      </c>
    </row>
    <row r="99" spans="1:15" x14ac:dyDescent="0.25">
      <c r="A99" t="s">
        <v>185</v>
      </c>
      <c r="B99">
        <v>2630003000</v>
      </c>
      <c r="C99" t="s">
        <v>194</v>
      </c>
      <c r="D99">
        <v>668170</v>
      </c>
      <c r="G99" t="s">
        <v>226</v>
      </c>
      <c r="H99" s="1">
        <v>43008</v>
      </c>
      <c r="I99" t="s">
        <v>227</v>
      </c>
      <c r="J99" s="8">
        <v>466.39</v>
      </c>
      <c r="K99" s="8">
        <v>0</v>
      </c>
      <c r="L99" s="8">
        <v>432.97</v>
      </c>
      <c r="M99" s="8">
        <v>-240.65</v>
      </c>
      <c r="N99" s="8">
        <v>0</v>
      </c>
      <c r="O99" t="s">
        <v>16</v>
      </c>
    </row>
    <row r="100" spans="1:15" x14ac:dyDescent="0.25">
      <c r="A100" t="s">
        <v>185</v>
      </c>
      <c r="B100">
        <v>2630003000</v>
      </c>
      <c r="C100" t="s">
        <v>194</v>
      </c>
      <c r="D100">
        <v>630375</v>
      </c>
      <c r="E100" t="s">
        <v>13</v>
      </c>
      <c r="F100">
        <v>630375</v>
      </c>
      <c r="G100" t="s">
        <v>228</v>
      </c>
      <c r="H100" s="1">
        <v>43008</v>
      </c>
      <c r="I100" t="s">
        <v>221</v>
      </c>
      <c r="J100" s="8">
        <v>19668</v>
      </c>
      <c r="K100" s="8">
        <v>0</v>
      </c>
      <c r="L100" s="8">
        <v>0</v>
      </c>
      <c r="M100" s="8">
        <v>0</v>
      </c>
      <c r="N100" s="8">
        <v>0</v>
      </c>
      <c r="O100" t="s">
        <v>16</v>
      </c>
    </row>
    <row r="101" spans="1:15" x14ac:dyDescent="0.25">
      <c r="A101" t="s">
        <v>185</v>
      </c>
      <c r="B101">
        <v>2630003000</v>
      </c>
      <c r="C101" t="s">
        <v>194</v>
      </c>
      <c r="D101">
        <v>611434</v>
      </c>
      <c r="G101" t="s">
        <v>229</v>
      </c>
      <c r="H101" s="1">
        <v>43008</v>
      </c>
      <c r="I101" t="s">
        <v>225</v>
      </c>
      <c r="J101" s="8">
        <v>0</v>
      </c>
      <c r="K101" s="8">
        <v>0</v>
      </c>
      <c r="L101" s="8">
        <v>11.38</v>
      </c>
      <c r="M101" s="8">
        <v>0</v>
      </c>
      <c r="N101" s="8">
        <v>0</v>
      </c>
      <c r="O101" t="s">
        <v>16</v>
      </c>
    </row>
    <row r="102" spans="1:15" x14ac:dyDescent="0.25">
      <c r="A102" t="s">
        <v>185</v>
      </c>
      <c r="B102">
        <v>2630015011</v>
      </c>
      <c r="C102" t="s">
        <v>230</v>
      </c>
      <c r="D102">
        <v>636473</v>
      </c>
      <c r="G102" t="s">
        <v>231</v>
      </c>
      <c r="H102" s="1">
        <v>42916</v>
      </c>
      <c r="I102" t="s">
        <v>232</v>
      </c>
      <c r="J102" s="8">
        <v>0</v>
      </c>
      <c r="K102" s="8">
        <v>0</v>
      </c>
      <c r="L102" s="8">
        <v>0</v>
      </c>
      <c r="M102" s="8">
        <v>0</v>
      </c>
      <c r="N102" s="8">
        <v>-11617.75</v>
      </c>
      <c r="O102" t="s">
        <v>16</v>
      </c>
    </row>
    <row r="103" spans="1:15" x14ac:dyDescent="0.25">
      <c r="A103" t="s">
        <v>185</v>
      </c>
      <c r="B103">
        <v>2630003000</v>
      </c>
      <c r="C103" t="s">
        <v>194</v>
      </c>
      <c r="D103">
        <v>631709</v>
      </c>
      <c r="G103" t="s">
        <v>233</v>
      </c>
      <c r="H103" s="1">
        <v>42888</v>
      </c>
      <c r="I103" t="s">
        <v>223</v>
      </c>
      <c r="J103" s="8">
        <v>0</v>
      </c>
      <c r="K103" s="8">
        <v>0</v>
      </c>
      <c r="L103" s="8">
        <v>0</v>
      </c>
      <c r="M103" s="8">
        <v>-1339.31</v>
      </c>
      <c r="N103" s="8">
        <v>0</v>
      </c>
      <c r="O103" t="s">
        <v>16</v>
      </c>
    </row>
    <row r="104" spans="1:15" x14ac:dyDescent="0.25">
      <c r="A104" t="s">
        <v>185</v>
      </c>
      <c r="B104">
        <v>2630006000</v>
      </c>
      <c r="C104" t="s">
        <v>234</v>
      </c>
      <c r="D104">
        <v>630863</v>
      </c>
      <c r="E104" t="s">
        <v>19</v>
      </c>
      <c r="F104">
        <v>666055</v>
      </c>
      <c r="G104" t="s">
        <v>235</v>
      </c>
      <c r="H104" s="1">
        <v>43008</v>
      </c>
      <c r="I104" t="s">
        <v>236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t="s">
        <v>16</v>
      </c>
    </row>
    <row r="105" spans="1:15" x14ac:dyDescent="0.25">
      <c r="A105" t="s">
        <v>185</v>
      </c>
      <c r="B105">
        <v>2630003000</v>
      </c>
      <c r="C105" t="s">
        <v>194</v>
      </c>
      <c r="D105">
        <v>674360</v>
      </c>
      <c r="G105" t="s">
        <v>237</v>
      </c>
      <c r="H105" s="1">
        <v>42978</v>
      </c>
      <c r="I105" t="s">
        <v>238</v>
      </c>
      <c r="J105" s="8">
        <v>0</v>
      </c>
      <c r="K105" s="8">
        <v>0</v>
      </c>
      <c r="L105" s="8">
        <v>0</v>
      </c>
      <c r="M105" s="8">
        <v>2491.11</v>
      </c>
      <c r="N105" s="8">
        <v>0</v>
      </c>
      <c r="O105" t="s">
        <v>16</v>
      </c>
    </row>
    <row r="106" spans="1:15" x14ac:dyDescent="0.25">
      <c r="A106" t="s">
        <v>185</v>
      </c>
      <c r="B106">
        <v>2630015011</v>
      </c>
      <c r="C106" t="s">
        <v>230</v>
      </c>
      <c r="D106">
        <v>660505</v>
      </c>
      <c r="G106" t="s">
        <v>239</v>
      </c>
      <c r="H106" s="1">
        <v>43008</v>
      </c>
      <c r="I106" t="s">
        <v>240</v>
      </c>
      <c r="J106" s="8">
        <v>0</v>
      </c>
      <c r="K106" s="8">
        <v>0</v>
      </c>
      <c r="L106" s="8">
        <v>0</v>
      </c>
      <c r="M106" s="8">
        <v>37408.239999999998</v>
      </c>
      <c r="N106" s="8">
        <v>0</v>
      </c>
      <c r="O106" t="s">
        <v>16</v>
      </c>
    </row>
    <row r="107" spans="1:15" x14ac:dyDescent="0.25">
      <c r="A107" t="s">
        <v>185</v>
      </c>
      <c r="B107">
        <v>2630003000</v>
      </c>
      <c r="C107" t="s">
        <v>194</v>
      </c>
      <c r="D107">
        <v>634771</v>
      </c>
      <c r="E107" t="s">
        <v>13</v>
      </c>
      <c r="F107">
        <v>634771</v>
      </c>
      <c r="G107" t="s">
        <v>241</v>
      </c>
      <c r="H107" s="1">
        <v>43003</v>
      </c>
      <c r="I107" t="s">
        <v>223</v>
      </c>
      <c r="J107" s="8">
        <v>0</v>
      </c>
      <c r="K107" s="8">
        <v>0</v>
      </c>
      <c r="L107" s="8">
        <v>901.06</v>
      </c>
      <c r="M107" s="8">
        <v>6939</v>
      </c>
      <c r="N107" s="8">
        <v>0</v>
      </c>
      <c r="O107" t="s">
        <v>16</v>
      </c>
    </row>
    <row r="108" spans="1:15" x14ac:dyDescent="0.25">
      <c r="A108" t="s">
        <v>185</v>
      </c>
      <c r="B108">
        <v>2630003000</v>
      </c>
      <c r="C108" t="s">
        <v>194</v>
      </c>
      <c r="D108">
        <v>634437</v>
      </c>
      <c r="G108" t="s">
        <v>242</v>
      </c>
      <c r="H108" s="1">
        <v>43007</v>
      </c>
      <c r="I108" t="s">
        <v>227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t="s">
        <v>16</v>
      </c>
    </row>
    <row r="109" spans="1:15" x14ac:dyDescent="0.25">
      <c r="A109" t="s">
        <v>185</v>
      </c>
      <c r="B109">
        <v>2630008000</v>
      </c>
      <c r="C109" t="s">
        <v>189</v>
      </c>
      <c r="D109">
        <v>611176</v>
      </c>
      <c r="G109" t="s">
        <v>243</v>
      </c>
      <c r="H109" s="1">
        <v>42977</v>
      </c>
      <c r="I109" t="s">
        <v>244</v>
      </c>
      <c r="J109" s="8">
        <v>0</v>
      </c>
      <c r="K109" s="8">
        <v>0</v>
      </c>
      <c r="L109" s="8">
        <v>0</v>
      </c>
      <c r="M109" s="8">
        <v>11269.56</v>
      </c>
      <c r="N109" s="8">
        <v>0</v>
      </c>
      <c r="O109" t="s">
        <v>16</v>
      </c>
    </row>
    <row r="110" spans="1:15" x14ac:dyDescent="0.25">
      <c r="A110" t="s">
        <v>245</v>
      </c>
      <c r="B110">
        <v>2660216000</v>
      </c>
      <c r="C110" t="s">
        <v>246</v>
      </c>
      <c r="D110">
        <v>631326</v>
      </c>
      <c r="G110" t="s">
        <v>247</v>
      </c>
      <c r="H110" s="1">
        <v>42916</v>
      </c>
      <c r="I110" t="s">
        <v>248</v>
      </c>
      <c r="J110" s="8">
        <v>0</v>
      </c>
      <c r="K110" s="8">
        <v>0</v>
      </c>
      <c r="L110" s="8">
        <v>418.29</v>
      </c>
      <c r="M110" s="8">
        <v>0</v>
      </c>
      <c r="N110" s="8">
        <v>0</v>
      </c>
      <c r="O110" t="s">
        <v>16</v>
      </c>
    </row>
    <row r="111" spans="1:15" x14ac:dyDescent="0.25">
      <c r="A111" t="s">
        <v>245</v>
      </c>
      <c r="B111">
        <v>2660217000</v>
      </c>
      <c r="C111" t="s">
        <v>249</v>
      </c>
      <c r="D111">
        <v>633006</v>
      </c>
      <c r="G111" t="s">
        <v>250</v>
      </c>
      <c r="H111" s="1">
        <v>42916</v>
      </c>
      <c r="I111" t="s">
        <v>248</v>
      </c>
      <c r="J111" s="8">
        <v>0</v>
      </c>
      <c r="K111" s="8">
        <v>0</v>
      </c>
      <c r="L111" s="8">
        <v>7238.26</v>
      </c>
      <c r="M111" s="8">
        <v>0</v>
      </c>
      <c r="N111" s="8">
        <v>0</v>
      </c>
      <c r="O111" t="s">
        <v>16</v>
      </c>
    </row>
    <row r="112" spans="1:15" x14ac:dyDescent="0.25">
      <c r="A112" t="s">
        <v>245</v>
      </c>
      <c r="B112">
        <v>2660222000</v>
      </c>
      <c r="C112" t="s">
        <v>251</v>
      </c>
      <c r="D112">
        <v>660826</v>
      </c>
      <c r="E112" t="s">
        <v>19</v>
      </c>
      <c r="F112">
        <v>660807</v>
      </c>
      <c r="G112" t="s">
        <v>252</v>
      </c>
      <c r="H112" s="1">
        <v>43008</v>
      </c>
      <c r="I112" t="s">
        <v>253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t="s">
        <v>16</v>
      </c>
    </row>
    <row r="113" spans="1:15" x14ac:dyDescent="0.25">
      <c r="A113" t="s">
        <v>245</v>
      </c>
      <c r="B113">
        <v>2660222000</v>
      </c>
      <c r="C113" t="s">
        <v>251</v>
      </c>
      <c r="D113">
        <v>660807</v>
      </c>
      <c r="E113" t="s">
        <v>13</v>
      </c>
      <c r="F113">
        <v>660807</v>
      </c>
      <c r="G113" t="s">
        <v>254</v>
      </c>
      <c r="H113" s="1">
        <v>43008</v>
      </c>
      <c r="I113" t="s">
        <v>253</v>
      </c>
      <c r="J113" s="8">
        <v>0</v>
      </c>
      <c r="K113" s="8">
        <v>0</v>
      </c>
      <c r="L113" s="8">
        <v>183.07</v>
      </c>
      <c r="M113" s="8">
        <v>0</v>
      </c>
      <c r="N113" s="8">
        <v>0</v>
      </c>
      <c r="O113" t="s">
        <v>16</v>
      </c>
    </row>
    <row r="114" spans="1:15" x14ac:dyDescent="0.25">
      <c r="A114" t="s">
        <v>245</v>
      </c>
      <c r="B114">
        <v>2660104000</v>
      </c>
      <c r="C114" t="s">
        <v>255</v>
      </c>
      <c r="D114">
        <v>802633</v>
      </c>
      <c r="G114" t="s">
        <v>256</v>
      </c>
      <c r="H114" s="1">
        <v>42993</v>
      </c>
      <c r="I114" t="s">
        <v>248</v>
      </c>
      <c r="J114" s="8">
        <v>0</v>
      </c>
      <c r="K114" s="8">
        <v>0</v>
      </c>
      <c r="L114" s="8">
        <v>0</v>
      </c>
      <c r="M114" s="8">
        <v>0</v>
      </c>
      <c r="N114" s="8">
        <v>-3335.01</v>
      </c>
      <c r="O114" t="s">
        <v>16</v>
      </c>
    </row>
    <row r="115" spans="1:15" x14ac:dyDescent="0.25">
      <c r="A115" t="s">
        <v>245</v>
      </c>
      <c r="B115">
        <v>2660104000</v>
      </c>
      <c r="C115" t="s">
        <v>255</v>
      </c>
      <c r="D115">
        <v>802631</v>
      </c>
      <c r="G115" t="s">
        <v>257</v>
      </c>
      <c r="H115" s="1">
        <v>42993</v>
      </c>
      <c r="I115" t="s">
        <v>248</v>
      </c>
      <c r="J115" s="8">
        <v>0</v>
      </c>
      <c r="K115" s="8">
        <v>0</v>
      </c>
      <c r="L115" s="8">
        <v>0</v>
      </c>
      <c r="M115" s="8">
        <v>0</v>
      </c>
      <c r="N115" s="8">
        <v>-6396</v>
      </c>
      <c r="O115" t="s">
        <v>16</v>
      </c>
    </row>
    <row r="116" spans="1:15" x14ac:dyDescent="0.25">
      <c r="A116" t="s">
        <v>245</v>
      </c>
      <c r="B116">
        <v>2660104000</v>
      </c>
      <c r="C116" t="s">
        <v>255</v>
      </c>
      <c r="D116">
        <v>802632</v>
      </c>
      <c r="G116" t="s">
        <v>258</v>
      </c>
      <c r="H116" s="1">
        <v>42993</v>
      </c>
      <c r="I116" t="s">
        <v>248</v>
      </c>
      <c r="J116" s="8">
        <v>0</v>
      </c>
      <c r="K116" s="8">
        <v>0</v>
      </c>
      <c r="L116" s="8">
        <v>0</v>
      </c>
      <c r="M116" s="8">
        <v>0</v>
      </c>
      <c r="N116" s="8">
        <v>-6339.72</v>
      </c>
      <c r="O116" t="s">
        <v>16</v>
      </c>
    </row>
    <row r="117" spans="1:15" x14ac:dyDescent="0.25">
      <c r="A117" t="s">
        <v>245</v>
      </c>
      <c r="B117">
        <v>2660104000</v>
      </c>
      <c r="C117" t="s">
        <v>255</v>
      </c>
      <c r="D117">
        <v>800401</v>
      </c>
      <c r="G117" t="s">
        <v>259</v>
      </c>
      <c r="H117" s="1">
        <v>42978</v>
      </c>
      <c r="I117" t="s">
        <v>248</v>
      </c>
      <c r="J117" s="8">
        <v>0</v>
      </c>
      <c r="K117" s="8">
        <v>0</v>
      </c>
      <c r="L117" s="8">
        <v>0</v>
      </c>
      <c r="M117" s="8">
        <v>0</v>
      </c>
      <c r="N117" s="8">
        <v>-18691.91</v>
      </c>
      <c r="O117" t="s">
        <v>16</v>
      </c>
    </row>
    <row r="118" spans="1:15" x14ac:dyDescent="0.25">
      <c r="A118" t="s">
        <v>260</v>
      </c>
      <c r="B118">
        <v>2670002000</v>
      </c>
      <c r="C118" t="s">
        <v>261</v>
      </c>
      <c r="D118">
        <v>631963</v>
      </c>
      <c r="G118" t="s">
        <v>262</v>
      </c>
      <c r="H118" s="1">
        <v>43008</v>
      </c>
      <c r="I118" t="s">
        <v>253</v>
      </c>
      <c r="J118" s="8">
        <v>0</v>
      </c>
      <c r="K118" s="8">
        <v>0</v>
      </c>
      <c r="L118" s="8">
        <v>0</v>
      </c>
      <c r="M118" s="8">
        <v>327.97</v>
      </c>
      <c r="N118" s="8">
        <v>0</v>
      </c>
      <c r="O118" t="s">
        <v>16</v>
      </c>
    </row>
    <row r="119" spans="1:15" x14ac:dyDescent="0.25">
      <c r="A119" t="s">
        <v>260</v>
      </c>
      <c r="B119">
        <v>2670002010</v>
      </c>
      <c r="C119" t="s">
        <v>261</v>
      </c>
      <c r="D119">
        <v>655753</v>
      </c>
      <c r="G119" t="s">
        <v>263</v>
      </c>
      <c r="H119" s="1">
        <v>42294</v>
      </c>
      <c r="I119" t="s">
        <v>264</v>
      </c>
      <c r="J119" s="8">
        <v>0</v>
      </c>
      <c r="K119" s="8">
        <v>0</v>
      </c>
      <c r="L119" s="8">
        <v>700</v>
      </c>
      <c r="M119" s="8">
        <v>0</v>
      </c>
      <c r="N119" s="8">
        <v>0</v>
      </c>
      <c r="O119" t="s">
        <v>16</v>
      </c>
    </row>
    <row r="120" spans="1:15" x14ac:dyDescent="0.25">
      <c r="A120" t="s">
        <v>260</v>
      </c>
      <c r="B120">
        <v>2670002000</v>
      </c>
      <c r="C120" t="s">
        <v>261</v>
      </c>
      <c r="D120">
        <v>663357</v>
      </c>
      <c r="G120" t="s">
        <v>265</v>
      </c>
      <c r="H120" s="1">
        <v>42993</v>
      </c>
      <c r="I120" t="s">
        <v>266</v>
      </c>
      <c r="J120" s="8">
        <v>0</v>
      </c>
      <c r="K120" s="8">
        <v>0</v>
      </c>
      <c r="L120" s="8">
        <v>16612.7</v>
      </c>
      <c r="M120" s="8">
        <v>0</v>
      </c>
      <c r="N120" s="8">
        <v>0</v>
      </c>
      <c r="O120" t="s">
        <v>16</v>
      </c>
    </row>
    <row r="121" spans="1:15" x14ac:dyDescent="0.25">
      <c r="A121" t="s">
        <v>267</v>
      </c>
      <c r="B121">
        <v>2700001050</v>
      </c>
      <c r="C121" t="s">
        <v>268</v>
      </c>
      <c r="D121">
        <v>668782</v>
      </c>
      <c r="G121" t="s">
        <v>269</v>
      </c>
      <c r="H121" s="1">
        <v>42735</v>
      </c>
      <c r="I121" t="s">
        <v>270</v>
      </c>
      <c r="J121" s="8">
        <v>0</v>
      </c>
      <c r="K121" s="8">
        <v>0</v>
      </c>
      <c r="L121" s="8">
        <v>67096.78</v>
      </c>
      <c r="M121" s="8">
        <v>10049.1</v>
      </c>
      <c r="N121" s="8">
        <v>0</v>
      </c>
      <c r="O121" t="s">
        <v>16</v>
      </c>
    </row>
    <row r="122" spans="1:15" x14ac:dyDescent="0.25">
      <c r="A122" t="s">
        <v>271</v>
      </c>
      <c r="B122">
        <v>2720001000</v>
      </c>
      <c r="C122" t="s">
        <v>272</v>
      </c>
      <c r="D122">
        <v>610639</v>
      </c>
      <c r="E122" t="s">
        <v>13</v>
      </c>
      <c r="F122">
        <v>610639</v>
      </c>
      <c r="G122" t="s">
        <v>273</v>
      </c>
      <c r="H122" s="1">
        <v>43007</v>
      </c>
      <c r="I122" t="s">
        <v>274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t="s">
        <v>16</v>
      </c>
    </row>
    <row r="123" spans="1:15" x14ac:dyDescent="0.25">
      <c r="A123" t="s">
        <v>271</v>
      </c>
      <c r="B123">
        <v>2720001010</v>
      </c>
      <c r="C123" t="s">
        <v>272</v>
      </c>
      <c r="D123">
        <v>611229</v>
      </c>
      <c r="E123" t="s">
        <v>19</v>
      </c>
      <c r="F123">
        <v>610639</v>
      </c>
      <c r="G123" t="s">
        <v>275</v>
      </c>
      <c r="H123" s="1">
        <v>43007</v>
      </c>
      <c r="I123" t="s">
        <v>276</v>
      </c>
      <c r="J123" s="8">
        <v>0</v>
      </c>
      <c r="K123" s="8">
        <v>0</v>
      </c>
      <c r="L123" s="8">
        <v>0</v>
      </c>
      <c r="M123" s="8">
        <v>0</v>
      </c>
      <c r="N123" s="8">
        <v>-296.33</v>
      </c>
      <c r="O123" t="s">
        <v>16</v>
      </c>
    </row>
    <row r="124" spans="1:15" x14ac:dyDescent="0.25">
      <c r="A124" t="s">
        <v>271</v>
      </c>
      <c r="B124">
        <v>2720001010</v>
      </c>
      <c r="C124" t="s">
        <v>272</v>
      </c>
      <c r="D124">
        <v>673327</v>
      </c>
      <c r="G124" t="s">
        <v>277</v>
      </c>
      <c r="H124" s="1">
        <v>42916</v>
      </c>
      <c r="I124" t="s">
        <v>276</v>
      </c>
      <c r="J124" s="8">
        <v>0</v>
      </c>
      <c r="K124" s="8">
        <v>0</v>
      </c>
      <c r="L124" s="8">
        <v>5308.66</v>
      </c>
      <c r="M124" s="8">
        <v>0</v>
      </c>
      <c r="N124" s="8">
        <v>0</v>
      </c>
      <c r="O124" t="s">
        <v>16</v>
      </c>
    </row>
    <row r="125" spans="1:15" x14ac:dyDescent="0.25">
      <c r="A125" t="s">
        <v>271</v>
      </c>
      <c r="B125">
        <v>2720001010</v>
      </c>
      <c r="C125" t="s">
        <v>272</v>
      </c>
      <c r="D125">
        <v>635189</v>
      </c>
      <c r="G125" t="s">
        <v>278</v>
      </c>
      <c r="H125" s="1">
        <v>42916</v>
      </c>
      <c r="I125" t="s">
        <v>276</v>
      </c>
      <c r="J125" s="8">
        <v>74.78</v>
      </c>
      <c r="K125" s="8">
        <v>0</v>
      </c>
      <c r="L125" s="8">
        <v>0</v>
      </c>
      <c r="M125" s="8">
        <v>0</v>
      </c>
      <c r="N125" s="8">
        <v>-1544.85</v>
      </c>
      <c r="O125" t="s">
        <v>16</v>
      </c>
    </row>
    <row r="126" spans="1:15" x14ac:dyDescent="0.25">
      <c r="A126" t="s">
        <v>271</v>
      </c>
      <c r="B126">
        <v>2720001010</v>
      </c>
      <c r="C126" t="s">
        <v>272</v>
      </c>
      <c r="D126">
        <v>668509</v>
      </c>
      <c r="G126" t="s">
        <v>279</v>
      </c>
      <c r="H126" s="1">
        <v>43008</v>
      </c>
      <c r="I126" t="s">
        <v>280</v>
      </c>
      <c r="J126" s="8">
        <v>0</v>
      </c>
      <c r="K126" s="8">
        <v>0</v>
      </c>
      <c r="L126" s="8">
        <v>0</v>
      </c>
      <c r="M126" s="8">
        <v>0</v>
      </c>
      <c r="N126" s="8">
        <v>-2476.16</v>
      </c>
      <c r="O126" t="s">
        <v>16</v>
      </c>
    </row>
    <row r="127" spans="1:15" x14ac:dyDescent="0.25">
      <c r="A127" t="s">
        <v>271</v>
      </c>
      <c r="B127">
        <v>2720001000</v>
      </c>
      <c r="C127" t="s">
        <v>272</v>
      </c>
      <c r="D127">
        <v>610907</v>
      </c>
      <c r="G127" t="s">
        <v>281</v>
      </c>
      <c r="H127" s="1">
        <v>43007</v>
      </c>
      <c r="I127" t="s">
        <v>282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t="s">
        <v>16</v>
      </c>
    </row>
    <row r="128" spans="1:15" x14ac:dyDescent="0.25">
      <c r="A128" t="s">
        <v>271</v>
      </c>
      <c r="B128">
        <v>2720001000</v>
      </c>
      <c r="C128" t="s">
        <v>272</v>
      </c>
      <c r="D128">
        <v>639093</v>
      </c>
      <c r="E128" t="s">
        <v>19</v>
      </c>
      <c r="F128">
        <v>634862</v>
      </c>
      <c r="G128" t="s">
        <v>283</v>
      </c>
      <c r="H128" s="1">
        <v>42978</v>
      </c>
      <c r="I128" t="s">
        <v>284</v>
      </c>
      <c r="J128" s="8">
        <v>0</v>
      </c>
      <c r="K128" s="8">
        <v>0</v>
      </c>
      <c r="L128" s="8">
        <v>80753.98</v>
      </c>
      <c r="M128" s="8">
        <v>0</v>
      </c>
      <c r="N128" s="8">
        <v>0</v>
      </c>
      <c r="O128" t="s">
        <v>16</v>
      </c>
    </row>
    <row r="129" spans="1:15" x14ac:dyDescent="0.25">
      <c r="A129" t="s">
        <v>271</v>
      </c>
      <c r="B129">
        <v>2720001010</v>
      </c>
      <c r="C129" t="s">
        <v>272</v>
      </c>
      <c r="D129">
        <v>632498</v>
      </c>
      <c r="G129" t="s">
        <v>285</v>
      </c>
      <c r="H129" s="1">
        <v>42916</v>
      </c>
      <c r="I129" t="s">
        <v>286</v>
      </c>
      <c r="J129" s="8">
        <v>0</v>
      </c>
      <c r="K129" s="8">
        <v>0</v>
      </c>
      <c r="L129" s="8">
        <v>0</v>
      </c>
      <c r="M129" s="8">
        <v>2100.52</v>
      </c>
      <c r="N129" s="8">
        <v>0</v>
      </c>
      <c r="O129" t="s">
        <v>16</v>
      </c>
    </row>
    <row r="130" spans="1:15" x14ac:dyDescent="0.25">
      <c r="A130" t="s">
        <v>271</v>
      </c>
      <c r="B130">
        <v>2720001010</v>
      </c>
      <c r="C130" t="s">
        <v>272</v>
      </c>
      <c r="D130">
        <v>664940</v>
      </c>
      <c r="G130" t="s">
        <v>287</v>
      </c>
      <c r="H130" s="1">
        <v>43008</v>
      </c>
      <c r="I130" t="s">
        <v>276</v>
      </c>
      <c r="J130" s="8">
        <v>0</v>
      </c>
      <c r="K130" s="8">
        <v>0</v>
      </c>
      <c r="L130" s="8">
        <v>2964.55</v>
      </c>
      <c r="M130" s="8">
        <v>0</v>
      </c>
      <c r="N130" s="8">
        <v>0</v>
      </c>
      <c r="O130" t="s">
        <v>16</v>
      </c>
    </row>
    <row r="131" spans="1:15" x14ac:dyDescent="0.25">
      <c r="A131" t="s">
        <v>271</v>
      </c>
      <c r="B131">
        <v>2720001010</v>
      </c>
      <c r="C131" t="s">
        <v>272</v>
      </c>
      <c r="D131">
        <v>664813</v>
      </c>
      <c r="G131" t="s">
        <v>288</v>
      </c>
      <c r="H131" s="1">
        <v>43008</v>
      </c>
      <c r="I131" t="s">
        <v>276</v>
      </c>
      <c r="J131" s="8">
        <v>5367.33</v>
      </c>
      <c r="K131" s="8">
        <v>0</v>
      </c>
      <c r="L131" s="8">
        <v>1816.96</v>
      </c>
      <c r="M131" s="8">
        <v>0</v>
      </c>
      <c r="N131" s="8">
        <v>0</v>
      </c>
      <c r="O131" t="s">
        <v>16</v>
      </c>
    </row>
    <row r="132" spans="1:15" x14ac:dyDescent="0.25">
      <c r="A132" t="s">
        <v>271</v>
      </c>
      <c r="B132">
        <v>2720001000</v>
      </c>
      <c r="C132" t="s">
        <v>272</v>
      </c>
      <c r="D132">
        <v>639056</v>
      </c>
      <c r="E132" t="s">
        <v>19</v>
      </c>
      <c r="F132">
        <v>633936</v>
      </c>
      <c r="G132" t="s">
        <v>289</v>
      </c>
      <c r="H132" s="1">
        <v>42916</v>
      </c>
      <c r="I132" t="s">
        <v>284</v>
      </c>
      <c r="J132" s="8">
        <v>0</v>
      </c>
      <c r="K132" s="8">
        <v>0</v>
      </c>
      <c r="L132" s="8">
        <v>23796.87</v>
      </c>
      <c r="M132" s="8">
        <v>0</v>
      </c>
      <c r="N132" s="8">
        <v>0</v>
      </c>
      <c r="O132" t="s">
        <v>16</v>
      </c>
    </row>
    <row r="133" spans="1:15" x14ac:dyDescent="0.25">
      <c r="A133" t="s">
        <v>271</v>
      </c>
      <c r="B133">
        <v>2720001000</v>
      </c>
      <c r="C133" t="s">
        <v>272</v>
      </c>
      <c r="D133">
        <v>639052</v>
      </c>
      <c r="E133" t="s">
        <v>19</v>
      </c>
      <c r="F133">
        <v>631630</v>
      </c>
      <c r="G133" t="s">
        <v>290</v>
      </c>
      <c r="H133" s="1">
        <v>42916</v>
      </c>
      <c r="I133" t="s">
        <v>291</v>
      </c>
      <c r="J133" s="8">
        <v>0</v>
      </c>
      <c r="K133" s="8">
        <v>0</v>
      </c>
      <c r="L133" s="8">
        <v>0</v>
      </c>
      <c r="M133" s="8">
        <v>0</v>
      </c>
      <c r="N133" s="8">
        <v>-1065.3900000000001</v>
      </c>
      <c r="O133" t="s">
        <v>16</v>
      </c>
    </row>
    <row r="134" spans="1:15" x14ac:dyDescent="0.25">
      <c r="A134" t="s">
        <v>271</v>
      </c>
      <c r="B134">
        <v>2720001010</v>
      </c>
      <c r="C134" t="s">
        <v>272</v>
      </c>
      <c r="D134">
        <v>661472</v>
      </c>
      <c r="G134" t="s">
        <v>279</v>
      </c>
      <c r="H134" s="1">
        <v>43008</v>
      </c>
      <c r="I134" t="s">
        <v>280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t="s">
        <v>16</v>
      </c>
    </row>
    <row r="135" spans="1:15" x14ac:dyDescent="0.25">
      <c r="A135" t="s">
        <v>271</v>
      </c>
      <c r="B135">
        <v>2720001000</v>
      </c>
      <c r="C135" t="s">
        <v>272</v>
      </c>
      <c r="D135">
        <v>661408</v>
      </c>
      <c r="G135" t="s">
        <v>292</v>
      </c>
      <c r="H135" s="1">
        <v>43008</v>
      </c>
      <c r="I135" t="s">
        <v>293</v>
      </c>
      <c r="J135" s="8">
        <v>0</v>
      </c>
      <c r="K135" s="8">
        <v>0</v>
      </c>
      <c r="L135" s="8">
        <v>490.6</v>
      </c>
      <c r="M135" s="8">
        <v>30000</v>
      </c>
      <c r="N135" s="8">
        <v>0</v>
      </c>
      <c r="O135" t="s">
        <v>16</v>
      </c>
    </row>
    <row r="136" spans="1:15" x14ac:dyDescent="0.25">
      <c r="A136" t="s">
        <v>271</v>
      </c>
      <c r="B136">
        <v>2720001000</v>
      </c>
      <c r="C136" t="s">
        <v>272</v>
      </c>
      <c r="D136">
        <v>639095</v>
      </c>
      <c r="E136" t="s">
        <v>19</v>
      </c>
      <c r="F136">
        <v>632926</v>
      </c>
      <c r="G136" t="s">
        <v>294</v>
      </c>
      <c r="H136" s="1">
        <v>42916</v>
      </c>
      <c r="I136" t="s">
        <v>284</v>
      </c>
      <c r="J136" s="8">
        <v>0</v>
      </c>
      <c r="K136" s="8">
        <v>0</v>
      </c>
      <c r="L136" s="8">
        <v>23602.34</v>
      </c>
      <c r="M136" s="8">
        <v>0</v>
      </c>
      <c r="N136" s="8">
        <v>0</v>
      </c>
      <c r="O136" t="s">
        <v>16</v>
      </c>
    </row>
    <row r="137" spans="1:15" x14ac:dyDescent="0.25">
      <c r="A137" t="s">
        <v>295</v>
      </c>
      <c r="B137">
        <v>2820005000</v>
      </c>
      <c r="C137" t="s">
        <v>296</v>
      </c>
      <c r="D137">
        <v>675471</v>
      </c>
      <c r="G137" t="s">
        <v>297</v>
      </c>
      <c r="H137" s="1">
        <v>42978</v>
      </c>
      <c r="I137" t="s">
        <v>298</v>
      </c>
      <c r="J137" s="8">
        <v>0</v>
      </c>
      <c r="K137" s="8">
        <v>-100737.91</v>
      </c>
      <c r="L137" s="8">
        <v>11929.32</v>
      </c>
      <c r="M137" s="8">
        <v>39013.449999999997</v>
      </c>
      <c r="N137" s="8">
        <v>0</v>
      </c>
      <c r="O137" t="s">
        <v>16</v>
      </c>
    </row>
    <row r="138" spans="1:15" x14ac:dyDescent="0.25">
      <c r="A138" t="s">
        <v>299</v>
      </c>
      <c r="B138">
        <v>3010219000</v>
      </c>
      <c r="C138" t="s">
        <v>300</v>
      </c>
      <c r="D138">
        <v>634380</v>
      </c>
      <c r="E138" t="s">
        <v>19</v>
      </c>
      <c r="F138">
        <v>635732</v>
      </c>
      <c r="G138" t="s">
        <v>301</v>
      </c>
      <c r="H138" s="1">
        <v>42916</v>
      </c>
      <c r="I138" t="s">
        <v>302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t="s">
        <v>16</v>
      </c>
    </row>
    <row r="139" spans="1:15" x14ac:dyDescent="0.25">
      <c r="A139" t="s">
        <v>299</v>
      </c>
      <c r="B139">
        <v>3010219000</v>
      </c>
      <c r="C139" t="s">
        <v>300</v>
      </c>
      <c r="D139">
        <v>634370</v>
      </c>
      <c r="E139" t="s">
        <v>19</v>
      </c>
      <c r="F139">
        <v>635732</v>
      </c>
      <c r="G139" t="s">
        <v>303</v>
      </c>
      <c r="H139" s="1">
        <v>42551</v>
      </c>
      <c r="I139" t="s">
        <v>302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t="s">
        <v>16</v>
      </c>
    </row>
    <row r="140" spans="1:15" x14ac:dyDescent="0.25">
      <c r="A140" t="s">
        <v>299</v>
      </c>
      <c r="B140">
        <v>3010222000</v>
      </c>
      <c r="C140" t="s">
        <v>304</v>
      </c>
      <c r="D140">
        <v>634491</v>
      </c>
      <c r="E140" t="s">
        <v>13</v>
      </c>
      <c r="F140">
        <v>634491</v>
      </c>
      <c r="G140" t="s">
        <v>305</v>
      </c>
      <c r="H140" s="1">
        <v>43007</v>
      </c>
      <c r="I140" t="s">
        <v>306</v>
      </c>
      <c r="J140" s="8">
        <v>0</v>
      </c>
      <c r="K140" s="8">
        <v>0</v>
      </c>
      <c r="L140" s="8">
        <v>0</v>
      </c>
      <c r="M140" s="8">
        <v>251.66</v>
      </c>
      <c r="N140" s="8">
        <v>0</v>
      </c>
      <c r="O140" t="s">
        <v>16</v>
      </c>
    </row>
    <row r="141" spans="1:15" x14ac:dyDescent="0.25">
      <c r="A141" t="s">
        <v>299</v>
      </c>
      <c r="B141">
        <v>3010219000</v>
      </c>
      <c r="C141" t="s">
        <v>300</v>
      </c>
      <c r="D141">
        <v>636882</v>
      </c>
      <c r="E141" t="s">
        <v>19</v>
      </c>
      <c r="F141">
        <v>635732</v>
      </c>
      <c r="G141" t="s">
        <v>307</v>
      </c>
      <c r="H141" s="1">
        <v>42551</v>
      </c>
      <c r="I141" t="s">
        <v>302</v>
      </c>
      <c r="J141" s="8">
        <v>0</v>
      </c>
      <c r="K141" s="8">
        <v>0</v>
      </c>
      <c r="L141" s="8">
        <v>10.96</v>
      </c>
      <c r="M141" s="8">
        <v>0</v>
      </c>
      <c r="N141" s="8">
        <v>0</v>
      </c>
      <c r="O141" t="s">
        <v>16</v>
      </c>
    </row>
    <row r="142" spans="1:15" x14ac:dyDescent="0.25">
      <c r="A142" t="s">
        <v>299</v>
      </c>
      <c r="B142">
        <v>3010222000</v>
      </c>
      <c r="C142" t="s">
        <v>304</v>
      </c>
      <c r="D142">
        <v>638070</v>
      </c>
      <c r="G142" t="s">
        <v>308</v>
      </c>
      <c r="H142" s="1">
        <v>42978</v>
      </c>
      <c r="I142" t="s">
        <v>309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t="s">
        <v>16</v>
      </c>
    </row>
    <row r="143" spans="1:15" x14ac:dyDescent="0.25">
      <c r="A143" t="s">
        <v>299</v>
      </c>
      <c r="B143">
        <v>3010219000</v>
      </c>
      <c r="C143" t="s">
        <v>300</v>
      </c>
      <c r="D143">
        <v>636883</v>
      </c>
      <c r="E143" t="s">
        <v>19</v>
      </c>
      <c r="F143">
        <v>635732</v>
      </c>
      <c r="G143" t="s">
        <v>310</v>
      </c>
      <c r="H143" s="1">
        <v>42551</v>
      </c>
      <c r="I143" t="s">
        <v>302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t="s">
        <v>16</v>
      </c>
    </row>
    <row r="144" spans="1:15" x14ac:dyDescent="0.25">
      <c r="A144" t="s">
        <v>299</v>
      </c>
      <c r="B144">
        <v>3010219000</v>
      </c>
      <c r="C144" t="s">
        <v>300</v>
      </c>
      <c r="D144">
        <v>636887</v>
      </c>
      <c r="E144" t="s">
        <v>19</v>
      </c>
      <c r="F144">
        <v>635732</v>
      </c>
      <c r="G144" t="s">
        <v>311</v>
      </c>
      <c r="H144" s="1">
        <v>42916</v>
      </c>
      <c r="I144" t="s">
        <v>302</v>
      </c>
      <c r="J144" s="8">
        <v>0</v>
      </c>
      <c r="K144" s="8">
        <v>0</v>
      </c>
      <c r="L144" s="8">
        <v>0</v>
      </c>
      <c r="M144" s="8">
        <v>0</v>
      </c>
      <c r="N144" s="8">
        <v>-555.85</v>
      </c>
      <c r="O144" t="s">
        <v>16</v>
      </c>
    </row>
    <row r="145" spans="1:15" x14ac:dyDescent="0.25">
      <c r="A145" t="s">
        <v>299</v>
      </c>
      <c r="B145">
        <v>3010219000</v>
      </c>
      <c r="C145" t="s">
        <v>300</v>
      </c>
      <c r="D145">
        <v>636915</v>
      </c>
      <c r="E145" t="s">
        <v>19</v>
      </c>
      <c r="F145">
        <v>635732</v>
      </c>
      <c r="G145" t="s">
        <v>312</v>
      </c>
      <c r="H145" s="1">
        <v>42916</v>
      </c>
      <c r="I145" t="s">
        <v>302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t="s">
        <v>16</v>
      </c>
    </row>
    <row r="146" spans="1:15" x14ac:dyDescent="0.25">
      <c r="A146" t="s">
        <v>299</v>
      </c>
      <c r="B146">
        <v>3010219000</v>
      </c>
      <c r="C146" t="s">
        <v>300</v>
      </c>
      <c r="D146">
        <v>635732</v>
      </c>
      <c r="E146" t="s">
        <v>13</v>
      </c>
      <c r="F146">
        <v>635732</v>
      </c>
      <c r="G146" t="s">
        <v>313</v>
      </c>
      <c r="H146" s="1">
        <v>42916</v>
      </c>
      <c r="I146" t="s">
        <v>302</v>
      </c>
      <c r="J146" s="8">
        <v>0</v>
      </c>
      <c r="K146" s="8">
        <v>0</v>
      </c>
      <c r="L146" s="8">
        <v>40782</v>
      </c>
      <c r="M146" s="8">
        <v>0</v>
      </c>
      <c r="N146" s="8">
        <v>0</v>
      </c>
      <c r="O146" t="s">
        <v>314</v>
      </c>
    </row>
    <row r="147" spans="1:15" x14ac:dyDescent="0.25">
      <c r="A147" t="s">
        <v>299</v>
      </c>
      <c r="B147">
        <v>3010222000</v>
      </c>
      <c r="C147" t="s">
        <v>304</v>
      </c>
      <c r="D147">
        <v>661043</v>
      </c>
      <c r="G147" t="s">
        <v>315</v>
      </c>
      <c r="H147" s="1">
        <v>43008</v>
      </c>
      <c r="I147" t="s">
        <v>316</v>
      </c>
      <c r="J147" s="8">
        <v>0</v>
      </c>
      <c r="K147" s="8">
        <v>0</v>
      </c>
      <c r="L147" s="8">
        <v>764.23</v>
      </c>
      <c r="M147" s="8">
        <v>0</v>
      </c>
      <c r="N147" s="8">
        <v>0</v>
      </c>
      <c r="O147" t="s">
        <v>16</v>
      </c>
    </row>
    <row r="148" spans="1:15" x14ac:dyDescent="0.25">
      <c r="A148" t="s">
        <v>299</v>
      </c>
      <c r="B148">
        <v>3010221010</v>
      </c>
      <c r="C148" t="s">
        <v>317</v>
      </c>
      <c r="D148">
        <v>627124</v>
      </c>
      <c r="E148" t="s">
        <v>13</v>
      </c>
      <c r="F148">
        <v>627124</v>
      </c>
      <c r="G148" t="s">
        <v>318</v>
      </c>
      <c r="H148" s="1">
        <v>42909</v>
      </c>
      <c r="I148" t="s">
        <v>319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t="s">
        <v>16</v>
      </c>
    </row>
    <row r="149" spans="1:15" x14ac:dyDescent="0.25">
      <c r="A149" t="s">
        <v>299</v>
      </c>
      <c r="B149">
        <v>3010221010</v>
      </c>
      <c r="C149" t="s">
        <v>317</v>
      </c>
      <c r="D149">
        <v>667786</v>
      </c>
      <c r="G149" t="s">
        <v>320</v>
      </c>
      <c r="H149" s="1">
        <v>42794</v>
      </c>
      <c r="I149" t="s">
        <v>321</v>
      </c>
      <c r="J149" s="8">
        <v>0</v>
      </c>
      <c r="K149" s="8">
        <v>0</v>
      </c>
      <c r="L149" s="8">
        <v>0</v>
      </c>
      <c r="M149" s="8">
        <v>0</v>
      </c>
      <c r="N149" s="8">
        <v>-185200.54</v>
      </c>
      <c r="O149" t="s">
        <v>16</v>
      </c>
    </row>
    <row r="150" spans="1:15" x14ac:dyDescent="0.25">
      <c r="A150" t="s">
        <v>299</v>
      </c>
      <c r="B150">
        <v>3010219010</v>
      </c>
      <c r="C150" t="s">
        <v>300</v>
      </c>
      <c r="D150">
        <v>675487</v>
      </c>
      <c r="G150" t="s">
        <v>322</v>
      </c>
      <c r="H150" s="1">
        <v>43008</v>
      </c>
      <c r="I150" t="s">
        <v>323</v>
      </c>
      <c r="J150" s="8">
        <v>0</v>
      </c>
      <c r="K150" s="8">
        <v>0</v>
      </c>
      <c r="L150" s="8">
        <v>137882.69</v>
      </c>
      <c r="M150" s="8">
        <v>0</v>
      </c>
      <c r="N150" s="8">
        <v>0</v>
      </c>
      <c r="O150" t="s">
        <v>16</v>
      </c>
    </row>
    <row r="151" spans="1:15" x14ac:dyDescent="0.25">
      <c r="A151" t="s">
        <v>324</v>
      </c>
      <c r="B151">
        <v>3020001000</v>
      </c>
      <c r="C151" t="s">
        <v>325</v>
      </c>
      <c r="D151">
        <v>630591</v>
      </c>
      <c r="E151" t="s">
        <v>19</v>
      </c>
      <c r="F151">
        <v>630577</v>
      </c>
      <c r="G151" t="s">
        <v>326</v>
      </c>
      <c r="H151" s="1">
        <v>43008</v>
      </c>
      <c r="I151" t="s">
        <v>327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t="s">
        <v>16</v>
      </c>
    </row>
    <row r="152" spans="1:15" x14ac:dyDescent="0.25">
      <c r="A152" t="s">
        <v>328</v>
      </c>
      <c r="B152">
        <v>3040123102</v>
      </c>
      <c r="C152" t="s">
        <v>329</v>
      </c>
      <c r="D152">
        <v>611160</v>
      </c>
      <c r="E152" t="s">
        <v>19</v>
      </c>
      <c r="F152">
        <v>611067</v>
      </c>
      <c r="G152" t="s">
        <v>330</v>
      </c>
      <c r="H152" s="1">
        <v>43006</v>
      </c>
      <c r="I152" t="s">
        <v>331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t="s">
        <v>16</v>
      </c>
    </row>
    <row r="153" spans="1:15" x14ac:dyDescent="0.25">
      <c r="A153" t="s">
        <v>328</v>
      </c>
      <c r="B153">
        <v>3040123102</v>
      </c>
      <c r="C153" t="s">
        <v>329</v>
      </c>
      <c r="D153">
        <v>611159</v>
      </c>
      <c r="E153" t="s">
        <v>19</v>
      </c>
      <c r="F153">
        <v>611067</v>
      </c>
      <c r="G153" t="s">
        <v>332</v>
      </c>
      <c r="H153" s="1">
        <v>43006</v>
      </c>
      <c r="I153" t="s">
        <v>331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t="s">
        <v>16</v>
      </c>
    </row>
    <row r="154" spans="1:15" x14ac:dyDescent="0.25">
      <c r="A154" t="s">
        <v>328</v>
      </c>
      <c r="B154">
        <v>3040123102</v>
      </c>
      <c r="C154" t="s">
        <v>329</v>
      </c>
      <c r="D154">
        <v>611158</v>
      </c>
      <c r="E154" t="s">
        <v>19</v>
      </c>
      <c r="F154">
        <v>611067</v>
      </c>
      <c r="G154" t="s">
        <v>333</v>
      </c>
      <c r="H154" s="1">
        <v>43006</v>
      </c>
      <c r="I154" t="s">
        <v>331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t="s">
        <v>16</v>
      </c>
    </row>
    <row r="155" spans="1:15" x14ac:dyDescent="0.25">
      <c r="A155" t="s">
        <v>328</v>
      </c>
      <c r="B155">
        <v>3040119040</v>
      </c>
      <c r="C155" t="s">
        <v>334</v>
      </c>
      <c r="D155">
        <v>631443</v>
      </c>
      <c r="G155" t="s">
        <v>335</v>
      </c>
      <c r="H155" s="1">
        <v>43007</v>
      </c>
      <c r="I155" t="s">
        <v>336</v>
      </c>
      <c r="J155" s="8">
        <v>0</v>
      </c>
      <c r="K155" s="8">
        <v>0</v>
      </c>
      <c r="L155" s="8">
        <v>0</v>
      </c>
      <c r="M155" s="8">
        <v>3919.37</v>
      </c>
      <c r="N155" s="8">
        <v>0</v>
      </c>
      <c r="O155" t="s">
        <v>16</v>
      </c>
    </row>
    <row r="156" spans="1:15" x14ac:dyDescent="0.25">
      <c r="A156" t="s">
        <v>328</v>
      </c>
      <c r="B156">
        <v>3040123102</v>
      </c>
      <c r="C156" t="s">
        <v>329</v>
      </c>
      <c r="D156">
        <v>611156</v>
      </c>
      <c r="E156" t="s">
        <v>19</v>
      </c>
      <c r="F156">
        <v>611067</v>
      </c>
      <c r="G156" t="s">
        <v>337</v>
      </c>
      <c r="H156" s="1">
        <v>43006</v>
      </c>
      <c r="I156" t="s">
        <v>331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t="s">
        <v>16</v>
      </c>
    </row>
    <row r="157" spans="1:15" x14ac:dyDescent="0.25">
      <c r="A157" t="s">
        <v>328</v>
      </c>
      <c r="B157">
        <v>3040122250</v>
      </c>
      <c r="C157" t="s">
        <v>338</v>
      </c>
      <c r="D157">
        <v>611138</v>
      </c>
      <c r="E157" t="s">
        <v>19</v>
      </c>
      <c r="F157">
        <v>610981</v>
      </c>
      <c r="G157" t="s">
        <v>339</v>
      </c>
      <c r="H157" s="1">
        <v>43007</v>
      </c>
      <c r="I157" t="s">
        <v>302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t="s">
        <v>16</v>
      </c>
    </row>
    <row r="158" spans="1:15" x14ac:dyDescent="0.25">
      <c r="A158" t="s">
        <v>328</v>
      </c>
      <c r="B158">
        <v>3040442460</v>
      </c>
      <c r="C158" t="s">
        <v>340</v>
      </c>
      <c r="D158">
        <v>631399</v>
      </c>
      <c r="E158" t="s">
        <v>19</v>
      </c>
      <c r="F158">
        <v>630577</v>
      </c>
      <c r="G158" t="s">
        <v>341</v>
      </c>
      <c r="H158" s="1">
        <v>43008</v>
      </c>
      <c r="I158" t="s">
        <v>342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t="s">
        <v>16</v>
      </c>
    </row>
    <row r="159" spans="1:15" x14ac:dyDescent="0.25">
      <c r="A159" t="s">
        <v>328</v>
      </c>
      <c r="B159">
        <v>3040442430</v>
      </c>
      <c r="C159" t="s">
        <v>340</v>
      </c>
      <c r="D159">
        <v>631401</v>
      </c>
      <c r="E159" t="s">
        <v>19</v>
      </c>
      <c r="F159">
        <v>630577</v>
      </c>
      <c r="G159" t="s">
        <v>343</v>
      </c>
      <c r="H159" s="1">
        <v>43008</v>
      </c>
      <c r="I159" t="s">
        <v>344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t="s">
        <v>16</v>
      </c>
    </row>
    <row r="160" spans="1:15" x14ac:dyDescent="0.25">
      <c r="A160" t="s">
        <v>328</v>
      </c>
      <c r="B160">
        <v>3040122100</v>
      </c>
      <c r="C160" t="s">
        <v>338</v>
      </c>
      <c r="D160">
        <v>611106</v>
      </c>
      <c r="E160" t="s">
        <v>13</v>
      </c>
      <c r="F160">
        <v>611106</v>
      </c>
      <c r="G160" t="s">
        <v>345</v>
      </c>
      <c r="H160" s="1">
        <v>43007</v>
      </c>
      <c r="I160" t="s">
        <v>346</v>
      </c>
      <c r="J160" s="8">
        <v>0</v>
      </c>
      <c r="K160" s="8">
        <v>-965.37</v>
      </c>
      <c r="L160" s="8">
        <v>0</v>
      </c>
      <c r="M160" s="8">
        <v>0</v>
      </c>
      <c r="N160" s="8">
        <v>0</v>
      </c>
      <c r="O160" t="s">
        <v>16</v>
      </c>
    </row>
    <row r="161" spans="1:15" x14ac:dyDescent="0.25">
      <c r="A161" t="s">
        <v>328</v>
      </c>
      <c r="B161">
        <v>3040122100</v>
      </c>
      <c r="C161" t="s">
        <v>338</v>
      </c>
      <c r="D161">
        <v>611105</v>
      </c>
      <c r="E161" t="s">
        <v>19</v>
      </c>
      <c r="F161">
        <v>611106</v>
      </c>
      <c r="G161" t="s">
        <v>347</v>
      </c>
      <c r="H161" s="1">
        <v>43007</v>
      </c>
      <c r="I161" t="s">
        <v>346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t="s">
        <v>16</v>
      </c>
    </row>
    <row r="162" spans="1:15" x14ac:dyDescent="0.25">
      <c r="A162" t="s">
        <v>328</v>
      </c>
      <c r="B162">
        <v>3040123102</v>
      </c>
      <c r="C162" t="s">
        <v>329</v>
      </c>
      <c r="D162">
        <v>611157</v>
      </c>
      <c r="E162" t="s">
        <v>19</v>
      </c>
      <c r="F162">
        <v>611067</v>
      </c>
      <c r="G162" t="s">
        <v>348</v>
      </c>
      <c r="H162" s="1">
        <v>43006</v>
      </c>
      <c r="I162" t="s">
        <v>331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t="s">
        <v>16</v>
      </c>
    </row>
    <row r="163" spans="1:15" x14ac:dyDescent="0.25">
      <c r="A163" t="s">
        <v>328</v>
      </c>
      <c r="B163">
        <v>3040112133</v>
      </c>
      <c r="C163" t="s">
        <v>349</v>
      </c>
      <c r="D163">
        <v>611192</v>
      </c>
      <c r="G163" t="s">
        <v>350</v>
      </c>
      <c r="H163" s="1">
        <v>43004</v>
      </c>
      <c r="I163" t="s">
        <v>351</v>
      </c>
      <c r="J163" s="8">
        <v>0</v>
      </c>
      <c r="K163" s="8">
        <v>0</v>
      </c>
      <c r="L163" s="8">
        <v>209.1</v>
      </c>
      <c r="M163" s="8">
        <v>8207.8799999999992</v>
      </c>
      <c r="N163" s="8">
        <v>0</v>
      </c>
      <c r="O163" t="s">
        <v>16</v>
      </c>
    </row>
    <row r="164" spans="1:15" x14ac:dyDescent="0.25">
      <c r="A164" t="s">
        <v>328</v>
      </c>
      <c r="B164">
        <v>3040122440</v>
      </c>
      <c r="C164" t="s">
        <v>338</v>
      </c>
      <c r="D164">
        <v>611052</v>
      </c>
      <c r="G164" t="s">
        <v>352</v>
      </c>
      <c r="H164" s="1">
        <v>43007</v>
      </c>
      <c r="I164" t="s">
        <v>353</v>
      </c>
      <c r="J164" s="8">
        <v>0</v>
      </c>
      <c r="K164" s="8">
        <v>-446.25</v>
      </c>
      <c r="L164" s="8">
        <v>0</v>
      </c>
      <c r="M164" s="8">
        <v>0</v>
      </c>
      <c r="N164" s="8">
        <v>0</v>
      </c>
      <c r="O164" t="s">
        <v>16</v>
      </c>
    </row>
    <row r="165" spans="1:15" x14ac:dyDescent="0.25">
      <c r="A165" t="s">
        <v>328</v>
      </c>
      <c r="B165">
        <v>3040123102</v>
      </c>
      <c r="C165" t="s">
        <v>329</v>
      </c>
      <c r="D165">
        <v>611223</v>
      </c>
      <c r="E165" t="s">
        <v>19</v>
      </c>
      <c r="F165">
        <v>611067</v>
      </c>
      <c r="G165" t="s">
        <v>354</v>
      </c>
      <c r="H165" s="1">
        <v>43006</v>
      </c>
      <c r="I165" t="s">
        <v>331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t="s">
        <v>16</v>
      </c>
    </row>
    <row r="166" spans="1:15" x14ac:dyDescent="0.25">
      <c r="A166" t="s">
        <v>328</v>
      </c>
      <c r="B166">
        <v>3040119040</v>
      </c>
      <c r="C166" t="s">
        <v>334</v>
      </c>
      <c r="D166">
        <v>631313</v>
      </c>
      <c r="G166" t="s">
        <v>355</v>
      </c>
      <c r="H166" s="1">
        <v>43006</v>
      </c>
      <c r="I166" t="s">
        <v>356</v>
      </c>
      <c r="J166" s="8">
        <v>0</v>
      </c>
      <c r="K166" s="8">
        <v>-3564.23</v>
      </c>
      <c r="L166" s="8">
        <v>0</v>
      </c>
      <c r="M166" s="8">
        <v>0</v>
      </c>
      <c r="N166" s="8">
        <v>0</v>
      </c>
      <c r="O166" t="s">
        <v>16</v>
      </c>
    </row>
    <row r="167" spans="1:15" x14ac:dyDescent="0.25">
      <c r="A167" t="s">
        <v>328</v>
      </c>
      <c r="B167">
        <v>3040119010</v>
      </c>
      <c r="C167" t="s">
        <v>334</v>
      </c>
      <c r="D167">
        <v>631263</v>
      </c>
      <c r="G167" t="s">
        <v>357</v>
      </c>
      <c r="H167" s="1">
        <v>43008</v>
      </c>
      <c r="I167" t="s">
        <v>358</v>
      </c>
      <c r="J167" s="8">
        <v>0</v>
      </c>
      <c r="K167" s="8">
        <v>0</v>
      </c>
      <c r="L167" s="8">
        <v>85805.37</v>
      </c>
      <c r="M167" s="8">
        <v>0</v>
      </c>
      <c r="N167" s="8">
        <v>0</v>
      </c>
      <c r="O167" t="s">
        <v>16</v>
      </c>
    </row>
    <row r="168" spans="1:15" x14ac:dyDescent="0.25">
      <c r="A168" t="s">
        <v>328</v>
      </c>
      <c r="B168">
        <v>3040119020</v>
      </c>
      <c r="C168" t="s">
        <v>334</v>
      </c>
      <c r="D168">
        <v>631087</v>
      </c>
      <c r="G168" t="s">
        <v>359</v>
      </c>
      <c r="H168" s="1">
        <v>42947</v>
      </c>
      <c r="I168" t="s">
        <v>360</v>
      </c>
      <c r="J168" s="8">
        <v>0</v>
      </c>
      <c r="K168" s="8">
        <v>0</v>
      </c>
      <c r="L168" s="8">
        <v>0</v>
      </c>
      <c r="M168" s="8">
        <v>0</v>
      </c>
      <c r="N168" s="8">
        <v>-46870.3</v>
      </c>
      <c r="O168" t="s">
        <v>16</v>
      </c>
    </row>
    <row r="169" spans="1:15" x14ac:dyDescent="0.25">
      <c r="A169" t="s">
        <v>328</v>
      </c>
      <c r="B169">
        <v>3040123102</v>
      </c>
      <c r="C169" t="s">
        <v>329</v>
      </c>
      <c r="D169">
        <v>611225</v>
      </c>
      <c r="E169" t="s">
        <v>19</v>
      </c>
      <c r="F169">
        <v>611067</v>
      </c>
      <c r="G169" t="s">
        <v>361</v>
      </c>
      <c r="H169" s="1">
        <v>43006</v>
      </c>
      <c r="I169" t="s">
        <v>331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t="s">
        <v>16</v>
      </c>
    </row>
    <row r="170" spans="1:15" x14ac:dyDescent="0.25">
      <c r="A170" t="s">
        <v>328</v>
      </c>
      <c r="B170">
        <v>3040912173</v>
      </c>
      <c r="C170" t="s">
        <v>362</v>
      </c>
      <c r="D170">
        <v>631064</v>
      </c>
      <c r="G170" t="s">
        <v>363</v>
      </c>
      <c r="H170" s="1">
        <v>43008</v>
      </c>
      <c r="I170" t="s">
        <v>364</v>
      </c>
      <c r="J170" s="8">
        <v>0</v>
      </c>
      <c r="K170" s="8">
        <v>0</v>
      </c>
      <c r="L170" s="8">
        <v>0</v>
      </c>
      <c r="M170" s="8">
        <v>0</v>
      </c>
      <c r="N170" s="8">
        <v>-3211.57</v>
      </c>
      <c r="O170" t="s">
        <v>16</v>
      </c>
    </row>
    <row r="171" spans="1:15" x14ac:dyDescent="0.25">
      <c r="A171" t="s">
        <v>328</v>
      </c>
      <c r="B171">
        <v>3040123102</v>
      </c>
      <c r="C171" t="s">
        <v>329</v>
      </c>
      <c r="D171">
        <v>611226</v>
      </c>
      <c r="E171" t="s">
        <v>19</v>
      </c>
      <c r="F171">
        <v>611067</v>
      </c>
      <c r="G171" t="s">
        <v>365</v>
      </c>
      <c r="H171" s="1">
        <v>43006</v>
      </c>
      <c r="I171" t="s">
        <v>331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t="s">
        <v>16</v>
      </c>
    </row>
    <row r="172" spans="1:15" x14ac:dyDescent="0.25">
      <c r="A172" t="s">
        <v>328</v>
      </c>
      <c r="B172">
        <v>3040113000</v>
      </c>
      <c r="C172" t="s">
        <v>366</v>
      </c>
      <c r="D172">
        <v>631040</v>
      </c>
      <c r="G172" t="s">
        <v>367</v>
      </c>
      <c r="H172" s="1">
        <v>43007</v>
      </c>
      <c r="I172" t="s">
        <v>368</v>
      </c>
      <c r="J172" s="8">
        <v>0</v>
      </c>
      <c r="K172" s="8">
        <v>0</v>
      </c>
      <c r="L172" s="8">
        <v>0</v>
      </c>
      <c r="M172" s="8">
        <v>0</v>
      </c>
      <c r="N172" s="8">
        <v>-26217.23</v>
      </c>
      <c r="O172" t="s">
        <v>16</v>
      </c>
    </row>
    <row r="173" spans="1:15" x14ac:dyDescent="0.25">
      <c r="A173" t="s">
        <v>328</v>
      </c>
      <c r="B173">
        <v>3040449030</v>
      </c>
      <c r="C173" t="s">
        <v>369</v>
      </c>
      <c r="D173">
        <v>631038</v>
      </c>
      <c r="G173" t="s">
        <v>370</v>
      </c>
      <c r="H173" s="1">
        <v>42978</v>
      </c>
      <c r="I173" t="s">
        <v>371</v>
      </c>
      <c r="J173" s="8">
        <v>0</v>
      </c>
      <c r="K173" s="8">
        <v>0</v>
      </c>
      <c r="L173" s="8">
        <v>0</v>
      </c>
      <c r="M173" s="8">
        <v>0</v>
      </c>
      <c r="N173" s="8">
        <v>-14746.76</v>
      </c>
      <c r="O173" t="s">
        <v>16</v>
      </c>
    </row>
    <row r="174" spans="1:15" x14ac:dyDescent="0.25">
      <c r="A174" t="s">
        <v>328</v>
      </c>
      <c r="B174">
        <v>3040123102</v>
      </c>
      <c r="C174" t="s">
        <v>329</v>
      </c>
      <c r="D174">
        <v>611227</v>
      </c>
      <c r="E174" t="s">
        <v>19</v>
      </c>
      <c r="F174">
        <v>611067</v>
      </c>
      <c r="G174" t="s">
        <v>372</v>
      </c>
      <c r="H174" s="1">
        <v>43006</v>
      </c>
      <c r="I174" t="s">
        <v>331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t="s">
        <v>16</v>
      </c>
    </row>
    <row r="175" spans="1:15" x14ac:dyDescent="0.25">
      <c r="A175" t="s">
        <v>328</v>
      </c>
      <c r="B175">
        <v>3040119040</v>
      </c>
      <c r="C175" t="s">
        <v>334</v>
      </c>
      <c r="D175">
        <v>630891</v>
      </c>
      <c r="G175" t="s">
        <v>373</v>
      </c>
      <c r="H175" s="1">
        <v>43007</v>
      </c>
      <c r="I175" t="s">
        <v>374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t="s">
        <v>16</v>
      </c>
    </row>
    <row r="176" spans="1:15" x14ac:dyDescent="0.25">
      <c r="A176" t="s">
        <v>328</v>
      </c>
      <c r="B176">
        <v>3040111500</v>
      </c>
      <c r="C176" t="s">
        <v>375</v>
      </c>
      <c r="D176">
        <v>611179</v>
      </c>
      <c r="G176" t="s">
        <v>376</v>
      </c>
      <c r="H176" s="1">
        <v>43008</v>
      </c>
      <c r="I176" t="s">
        <v>377</v>
      </c>
      <c r="J176" s="8">
        <v>0</v>
      </c>
      <c r="K176" s="8">
        <v>0</v>
      </c>
      <c r="L176" s="8">
        <v>0</v>
      </c>
      <c r="M176" s="8">
        <v>10177</v>
      </c>
      <c r="N176" s="8">
        <v>-14.59</v>
      </c>
      <c r="O176" t="s">
        <v>16</v>
      </c>
    </row>
    <row r="177" spans="1:15" x14ac:dyDescent="0.25">
      <c r="A177" t="s">
        <v>328</v>
      </c>
      <c r="B177">
        <v>3040112181</v>
      </c>
      <c r="C177" t="s">
        <v>349</v>
      </c>
      <c r="D177">
        <v>632081</v>
      </c>
      <c r="E177" t="s">
        <v>19</v>
      </c>
      <c r="F177">
        <v>632082</v>
      </c>
      <c r="G177" t="s">
        <v>378</v>
      </c>
      <c r="H177" s="1">
        <v>42916</v>
      </c>
      <c r="I177" t="s">
        <v>379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t="s">
        <v>16</v>
      </c>
    </row>
    <row r="178" spans="1:15" x14ac:dyDescent="0.25">
      <c r="A178" t="s">
        <v>328</v>
      </c>
      <c r="B178">
        <v>3040431010</v>
      </c>
      <c r="C178" t="s">
        <v>176</v>
      </c>
      <c r="D178">
        <v>610196</v>
      </c>
      <c r="G178" t="s">
        <v>380</v>
      </c>
      <c r="H178" s="1">
        <v>42886</v>
      </c>
      <c r="I178" t="s">
        <v>381</v>
      </c>
      <c r="J178" s="8">
        <v>11955.83</v>
      </c>
      <c r="K178" s="8">
        <v>0</v>
      </c>
      <c r="L178" s="8">
        <v>35810</v>
      </c>
      <c r="M178" s="8">
        <v>0</v>
      </c>
      <c r="N178" s="8">
        <v>0</v>
      </c>
      <c r="O178" t="s">
        <v>92</v>
      </c>
    </row>
    <row r="179" spans="1:15" x14ac:dyDescent="0.25">
      <c r="A179" t="s">
        <v>328</v>
      </c>
      <c r="B179">
        <v>3040112111</v>
      </c>
      <c r="C179" t="s">
        <v>349</v>
      </c>
      <c r="D179">
        <v>610583</v>
      </c>
      <c r="G179" t="s">
        <v>382</v>
      </c>
      <c r="H179" s="1">
        <v>42947</v>
      </c>
      <c r="I179" t="s">
        <v>383</v>
      </c>
      <c r="J179" s="8">
        <v>0</v>
      </c>
      <c r="K179" s="8">
        <v>-12535.57</v>
      </c>
      <c r="L179" s="8">
        <v>0</v>
      </c>
      <c r="M179" s="8">
        <v>0</v>
      </c>
      <c r="N179" s="8">
        <v>-0.01</v>
      </c>
      <c r="O179" t="s">
        <v>16</v>
      </c>
    </row>
    <row r="180" spans="1:15" x14ac:dyDescent="0.25">
      <c r="A180" t="s">
        <v>328</v>
      </c>
      <c r="B180">
        <v>3040112018</v>
      </c>
      <c r="C180" t="s">
        <v>349</v>
      </c>
      <c r="D180">
        <v>632431</v>
      </c>
      <c r="G180" t="s">
        <v>384</v>
      </c>
      <c r="H180" s="1">
        <v>42551</v>
      </c>
      <c r="I180" t="s">
        <v>385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t="s">
        <v>16</v>
      </c>
    </row>
    <row r="181" spans="1:15" x14ac:dyDescent="0.25">
      <c r="A181" t="s">
        <v>328</v>
      </c>
      <c r="B181">
        <v>3040449030</v>
      </c>
      <c r="C181" t="s">
        <v>369</v>
      </c>
      <c r="D181">
        <v>632347</v>
      </c>
      <c r="G181" t="s">
        <v>386</v>
      </c>
      <c r="H181" s="1">
        <v>42886</v>
      </c>
      <c r="I181" t="s">
        <v>387</v>
      </c>
      <c r="J181" s="8">
        <v>0</v>
      </c>
      <c r="K181" s="8">
        <v>0</v>
      </c>
      <c r="L181" s="8">
        <v>0</v>
      </c>
      <c r="M181" s="8">
        <v>0</v>
      </c>
      <c r="N181" s="8">
        <v>-11780.1</v>
      </c>
      <c r="O181" t="s">
        <v>16</v>
      </c>
    </row>
    <row r="182" spans="1:15" x14ac:dyDescent="0.25">
      <c r="A182" t="s">
        <v>328</v>
      </c>
      <c r="B182">
        <v>3040119020</v>
      </c>
      <c r="C182" t="s">
        <v>334</v>
      </c>
      <c r="D182">
        <v>610694</v>
      </c>
      <c r="E182" t="s">
        <v>13</v>
      </c>
      <c r="F182">
        <v>610694</v>
      </c>
      <c r="G182" t="s">
        <v>388</v>
      </c>
      <c r="H182" s="1">
        <v>42947</v>
      </c>
      <c r="I182" t="s">
        <v>389</v>
      </c>
      <c r="J182" s="8">
        <v>76307.210000000006</v>
      </c>
      <c r="K182" s="8">
        <v>0</v>
      </c>
      <c r="L182" s="8">
        <v>0</v>
      </c>
      <c r="M182" s="8">
        <v>0</v>
      </c>
      <c r="N182" s="8">
        <v>0</v>
      </c>
      <c r="O182" t="s">
        <v>16</v>
      </c>
    </row>
    <row r="183" spans="1:15" x14ac:dyDescent="0.25">
      <c r="A183" t="s">
        <v>328</v>
      </c>
      <c r="B183">
        <v>3040119020</v>
      </c>
      <c r="C183" t="s">
        <v>334</v>
      </c>
      <c r="D183">
        <v>610818</v>
      </c>
      <c r="E183" t="s">
        <v>19</v>
      </c>
      <c r="F183">
        <v>610694</v>
      </c>
      <c r="G183" t="s">
        <v>390</v>
      </c>
      <c r="H183" s="1">
        <v>42947</v>
      </c>
      <c r="I183" t="s">
        <v>389</v>
      </c>
      <c r="J183" s="8">
        <v>0</v>
      </c>
      <c r="K183" s="8">
        <v>0</v>
      </c>
      <c r="L183" s="8">
        <v>602.54999999999995</v>
      </c>
      <c r="M183" s="8">
        <v>0</v>
      </c>
      <c r="N183" s="8">
        <v>0</v>
      </c>
      <c r="O183" t="s">
        <v>16</v>
      </c>
    </row>
    <row r="184" spans="1:15" x14ac:dyDescent="0.25">
      <c r="A184" t="s">
        <v>328</v>
      </c>
      <c r="B184">
        <v>3040119040</v>
      </c>
      <c r="C184" t="s">
        <v>334</v>
      </c>
      <c r="D184">
        <v>610843</v>
      </c>
      <c r="G184" t="s">
        <v>391</v>
      </c>
      <c r="H184" s="1">
        <v>43008</v>
      </c>
      <c r="I184" t="s">
        <v>336</v>
      </c>
      <c r="J184" s="8">
        <v>0</v>
      </c>
      <c r="K184" s="8">
        <v>0</v>
      </c>
      <c r="L184" s="8">
        <v>218.42</v>
      </c>
      <c r="M184" s="8">
        <v>0</v>
      </c>
      <c r="N184" s="8">
        <v>0</v>
      </c>
      <c r="O184" t="s">
        <v>16</v>
      </c>
    </row>
    <row r="185" spans="1:15" x14ac:dyDescent="0.25">
      <c r="A185" t="s">
        <v>328</v>
      </c>
      <c r="B185">
        <v>3040112101</v>
      </c>
      <c r="C185" t="s">
        <v>349</v>
      </c>
      <c r="D185">
        <v>610853</v>
      </c>
      <c r="G185" t="s">
        <v>392</v>
      </c>
      <c r="H185" s="1">
        <v>42968</v>
      </c>
      <c r="I185" t="s">
        <v>393</v>
      </c>
      <c r="J185" s="8">
        <v>0</v>
      </c>
      <c r="K185" s="8">
        <v>0</v>
      </c>
      <c r="L185" s="8">
        <v>18959.37</v>
      </c>
      <c r="M185" s="8">
        <v>14232.68</v>
      </c>
      <c r="N185" s="8">
        <v>0</v>
      </c>
      <c r="O185" t="s">
        <v>16</v>
      </c>
    </row>
    <row r="186" spans="1:15" x14ac:dyDescent="0.25">
      <c r="A186" t="s">
        <v>328</v>
      </c>
      <c r="B186">
        <v>3040947001</v>
      </c>
      <c r="C186" t="s">
        <v>394</v>
      </c>
      <c r="D186">
        <v>632179</v>
      </c>
      <c r="G186" t="s">
        <v>395</v>
      </c>
      <c r="H186" s="1">
        <v>42993</v>
      </c>
      <c r="I186" t="s">
        <v>396</v>
      </c>
      <c r="J186" s="8">
        <v>0</v>
      </c>
      <c r="K186" s="8">
        <v>0</v>
      </c>
      <c r="L186" s="8">
        <v>4471.1499999999996</v>
      </c>
      <c r="M186" s="8">
        <v>799.7</v>
      </c>
      <c r="N186" s="8">
        <v>0</v>
      </c>
      <c r="O186" t="s">
        <v>16</v>
      </c>
    </row>
    <row r="187" spans="1:15" x14ac:dyDescent="0.25">
      <c r="A187" t="s">
        <v>328</v>
      </c>
      <c r="B187">
        <v>3040119160</v>
      </c>
      <c r="C187" t="s">
        <v>334</v>
      </c>
      <c r="D187">
        <v>632160</v>
      </c>
      <c r="G187" t="s">
        <v>397</v>
      </c>
      <c r="H187" s="1">
        <v>42978</v>
      </c>
      <c r="I187" t="s">
        <v>398</v>
      </c>
      <c r="J187" s="8">
        <v>0</v>
      </c>
      <c r="K187" s="8">
        <v>0</v>
      </c>
      <c r="L187" s="8">
        <v>122410.84</v>
      </c>
      <c r="M187" s="8">
        <v>0</v>
      </c>
      <c r="N187" s="8">
        <v>0</v>
      </c>
      <c r="O187" t="s">
        <v>16</v>
      </c>
    </row>
    <row r="188" spans="1:15" x14ac:dyDescent="0.25">
      <c r="A188" t="s">
        <v>328</v>
      </c>
      <c r="B188">
        <v>3040110000</v>
      </c>
      <c r="C188" t="s">
        <v>399</v>
      </c>
      <c r="D188">
        <v>632153</v>
      </c>
      <c r="G188" t="s">
        <v>400</v>
      </c>
      <c r="H188" s="1">
        <v>42978</v>
      </c>
      <c r="I188" t="s">
        <v>401</v>
      </c>
      <c r="J188" s="8">
        <v>0</v>
      </c>
      <c r="K188" s="8">
        <v>0</v>
      </c>
      <c r="L188" s="8">
        <v>0</v>
      </c>
      <c r="M188" s="8">
        <v>23017.49</v>
      </c>
      <c r="N188" s="8">
        <v>-0.02</v>
      </c>
      <c r="O188" t="s">
        <v>16</v>
      </c>
    </row>
    <row r="189" spans="1:15" x14ac:dyDescent="0.25">
      <c r="A189" t="s">
        <v>328</v>
      </c>
      <c r="B189">
        <v>3040123102</v>
      </c>
      <c r="C189" t="s">
        <v>329</v>
      </c>
      <c r="D189">
        <v>611067</v>
      </c>
      <c r="E189" t="s">
        <v>13</v>
      </c>
      <c r="F189">
        <v>611067</v>
      </c>
      <c r="G189" t="s">
        <v>402</v>
      </c>
      <c r="H189" s="1">
        <v>43006</v>
      </c>
      <c r="I189" t="s">
        <v>331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t="s">
        <v>16</v>
      </c>
    </row>
    <row r="190" spans="1:15" x14ac:dyDescent="0.25">
      <c r="A190" t="s">
        <v>328</v>
      </c>
      <c r="B190">
        <v>3040112181</v>
      </c>
      <c r="C190" t="s">
        <v>349</v>
      </c>
      <c r="D190">
        <v>632082</v>
      </c>
      <c r="E190" t="s">
        <v>13</v>
      </c>
      <c r="F190">
        <v>632082</v>
      </c>
      <c r="G190" t="s">
        <v>403</v>
      </c>
      <c r="H190" s="1">
        <v>42916</v>
      </c>
      <c r="I190" t="s">
        <v>379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t="s">
        <v>16</v>
      </c>
    </row>
    <row r="191" spans="1:15" x14ac:dyDescent="0.25">
      <c r="A191" t="s">
        <v>328</v>
      </c>
      <c r="B191">
        <v>3040449020</v>
      </c>
      <c r="C191" t="s">
        <v>369</v>
      </c>
      <c r="D191">
        <v>611280</v>
      </c>
      <c r="E191" t="s">
        <v>13</v>
      </c>
      <c r="F191">
        <v>611280</v>
      </c>
      <c r="G191" t="s">
        <v>404</v>
      </c>
      <c r="H191" s="1">
        <v>43007</v>
      </c>
      <c r="I191" t="s">
        <v>405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t="s">
        <v>16</v>
      </c>
    </row>
    <row r="192" spans="1:15" x14ac:dyDescent="0.25">
      <c r="A192" t="s">
        <v>328</v>
      </c>
      <c r="B192">
        <v>3040112181</v>
      </c>
      <c r="C192" t="s">
        <v>349</v>
      </c>
      <c r="D192">
        <v>632079</v>
      </c>
      <c r="E192" t="s">
        <v>19</v>
      </c>
      <c r="F192">
        <v>632082</v>
      </c>
      <c r="G192" t="s">
        <v>406</v>
      </c>
      <c r="H192" s="1">
        <v>42551</v>
      </c>
      <c r="I192" t="s">
        <v>379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t="s">
        <v>16</v>
      </c>
    </row>
    <row r="193" spans="1:15" x14ac:dyDescent="0.25">
      <c r="A193" t="s">
        <v>328</v>
      </c>
      <c r="B193">
        <v>3040126300</v>
      </c>
      <c r="C193" t="s">
        <v>407</v>
      </c>
      <c r="D193">
        <v>632066</v>
      </c>
      <c r="G193" t="s">
        <v>408</v>
      </c>
      <c r="H193" s="1">
        <v>42978</v>
      </c>
      <c r="I193" t="s">
        <v>409</v>
      </c>
      <c r="J193" s="8">
        <v>0</v>
      </c>
      <c r="K193" s="8">
        <v>0</v>
      </c>
      <c r="L193" s="8">
        <v>0</v>
      </c>
      <c r="M193" s="8">
        <v>0</v>
      </c>
      <c r="N193" s="8">
        <v>-252.81</v>
      </c>
      <c r="O193" t="s">
        <v>16</v>
      </c>
    </row>
    <row r="194" spans="1:15" x14ac:dyDescent="0.25">
      <c r="A194" t="s">
        <v>328</v>
      </c>
      <c r="B194">
        <v>3040112181</v>
      </c>
      <c r="C194" t="s">
        <v>349</v>
      </c>
      <c r="D194">
        <v>632008</v>
      </c>
      <c r="G194" t="s">
        <v>410</v>
      </c>
      <c r="H194" s="1">
        <v>42916</v>
      </c>
      <c r="I194" t="s">
        <v>411</v>
      </c>
      <c r="J194" s="8">
        <v>0</v>
      </c>
      <c r="K194" s="8">
        <v>0</v>
      </c>
      <c r="L194" s="8">
        <v>0</v>
      </c>
      <c r="M194" s="8">
        <v>911.07</v>
      </c>
      <c r="N194" s="8">
        <v>0</v>
      </c>
      <c r="O194" t="s">
        <v>16</v>
      </c>
    </row>
    <row r="195" spans="1:15" x14ac:dyDescent="0.25">
      <c r="A195" t="s">
        <v>328</v>
      </c>
      <c r="B195">
        <v>3040915000</v>
      </c>
      <c r="C195" t="s">
        <v>412</v>
      </c>
      <c r="D195">
        <v>610951</v>
      </c>
      <c r="E195" t="s">
        <v>19</v>
      </c>
      <c r="F195">
        <v>610868</v>
      </c>
      <c r="G195" t="s">
        <v>413</v>
      </c>
      <c r="H195" s="1">
        <v>42978</v>
      </c>
      <c r="I195" t="s">
        <v>414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t="s">
        <v>16</v>
      </c>
    </row>
    <row r="196" spans="1:15" x14ac:dyDescent="0.25">
      <c r="A196" t="s">
        <v>328</v>
      </c>
      <c r="B196">
        <v>3040112111</v>
      </c>
      <c r="C196" t="s">
        <v>349</v>
      </c>
      <c r="D196">
        <v>631899</v>
      </c>
      <c r="G196" t="s">
        <v>415</v>
      </c>
      <c r="H196" s="1">
        <v>42978</v>
      </c>
      <c r="I196" t="s">
        <v>383</v>
      </c>
      <c r="J196" s="8">
        <v>0</v>
      </c>
      <c r="K196" s="8">
        <v>-855.86</v>
      </c>
      <c r="L196" s="8">
        <v>0</v>
      </c>
      <c r="M196" s="8">
        <v>0</v>
      </c>
      <c r="N196" s="8">
        <v>0</v>
      </c>
      <c r="O196" t="s">
        <v>16</v>
      </c>
    </row>
    <row r="197" spans="1:15" x14ac:dyDescent="0.25">
      <c r="A197" t="s">
        <v>328</v>
      </c>
      <c r="B197">
        <v>3040915000</v>
      </c>
      <c r="C197" t="s">
        <v>412</v>
      </c>
      <c r="D197">
        <v>610952</v>
      </c>
      <c r="E197" t="s">
        <v>19</v>
      </c>
      <c r="F197">
        <v>610868</v>
      </c>
      <c r="G197" t="s">
        <v>416</v>
      </c>
      <c r="H197" s="1">
        <v>42978</v>
      </c>
      <c r="I197" t="s">
        <v>414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t="s">
        <v>16</v>
      </c>
    </row>
    <row r="198" spans="1:15" x14ac:dyDescent="0.25">
      <c r="A198" t="s">
        <v>328</v>
      </c>
      <c r="B198">
        <v>3040915000</v>
      </c>
      <c r="C198" t="s">
        <v>412</v>
      </c>
      <c r="D198">
        <v>610953</v>
      </c>
      <c r="E198" t="s">
        <v>19</v>
      </c>
      <c r="F198">
        <v>610868</v>
      </c>
      <c r="G198" t="s">
        <v>417</v>
      </c>
      <c r="H198" s="1">
        <v>42978</v>
      </c>
      <c r="I198" t="s">
        <v>414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t="s">
        <v>16</v>
      </c>
    </row>
    <row r="199" spans="1:15" x14ac:dyDescent="0.25">
      <c r="A199" t="s">
        <v>328</v>
      </c>
      <c r="B199">
        <v>3040119150</v>
      </c>
      <c r="C199" t="s">
        <v>334</v>
      </c>
      <c r="D199">
        <v>631822</v>
      </c>
      <c r="G199" t="s">
        <v>418</v>
      </c>
      <c r="H199" s="1">
        <v>42978</v>
      </c>
      <c r="I199" t="s">
        <v>419</v>
      </c>
      <c r="J199" s="8">
        <v>0</v>
      </c>
      <c r="K199" s="8">
        <v>0</v>
      </c>
      <c r="L199" s="8">
        <v>40968.19</v>
      </c>
      <c r="M199" s="8">
        <v>2475.39</v>
      </c>
      <c r="N199" s="8">
        <v>0</v>
      </c>
      <c r="O199" t="s">
        <v>16</v>
      </c>
    </row>
    <row r="200" spans="1:15" x14ac:dyDescent="0.25">
      <c r="A200" t="s">
        <v>328</v>
      </c>
      <c r="B200">
        <v>3040122250</v>
      </c>
      <c r="C200" t="s">
        <v>338</v>
      </c>
      <c r="D200">
        <v>610981</v>
      </c>
      <c r="E200" t="s">
        <v>13</v>
      </c>
      <c r="F200">
        <v>610981</v>
      </c>
      <c r="G200" t="s">
        <v>420</v>
      </c>
      <c r="H200" s="1">
        <v>43007</v>
      </c>
      <c r="I200" t="s">
        <v>302</v>
      </c>
      <c r="J200" s="8">
        <v>0</v>
      </c>
      <c r="K200" s="8">
        <v>-2149.1799999999998</v>
      </c>
      <c r="L200" s="8">
        <v>0</v>
      </c>
      <c r="M200" s="8">
        <v>0</v>
      </c>
      <c r="N200" s="8">
        <v>0</v>
      </c>
      <c r="O200" t="s">
        <v>16</v>
      </c>
    </row>
    <row r="201" spans="1:15" x14ac:dyDescent="0.25">
      <c r="A201" t="s">
        <v>328</v>
      </c>
      <c r="B201">
        <v>3040112074</v>
      </c>
      <c r="C201" t="s">
        <v>349</v>
      </c>
      <c r="D201">
        <v>611516</v>
      </c>
      <c r="G201" t="s">
        <v>421</v>
      </c>
      <c r="H201" s="1">
        <v>43008</v>
      </c>
      <c r="I201" t="s">
        <v>422</v>
      </c>
      <c r="J201" s="8">
        <v>0</v>
      </c>
      <c r="K201" s="8">
        <v>0</v>
      </c>
      <c r="L201" s="8">
        <v>0</v>
      </c>
      <c r="M201" s="8">
        <v>25252.75</v>
      </c>
      <c r="N201" s="8">
        <v>-20723.91</v>
      </c>
      <c r="O201" t="s">
        <v>16</v>
      </c>
    </row>
    <row r="202" spans="1:15" x14ac:dyDescent="0.25">
      <c r="A202" t="s">
        <v>328</v>
      </c>
      <c r="B202">
        <v>3041042250</v>
      </c>
      <c r="C202" t="s">
        <v>423</v>
      </c>
      <c r="D202">
        <v>631617</v>
      </c>
      <c r="G202" t="s">
        <v>424</v>
      </c>
      <c r="H202" s="1">
        <v>42490</v>
      </c>
      <c r="I202" t="s">
        <v>425</v>
      </c>
      <c r="J202" s="8">
        <v>0</v>
      </c>
      <c r="K202" s="8">
        <v>0</v>
      </c>
      <c r="L202" s="8">
        <v>0</v>
      </c>
      <c r="M202" s="8">
        <v>130965.92</v>
      </c>
      <c r="N202" s="8">
        <v>0</v>
      </c>
      <c r="O202" t="s">
        <v>16</v>
      </c>
    </row>
    <row r="203" spans="1:15" x14ac:dyDescent="0.25">
      <c r="A203" t="s">
        <v>328</v>
      </c>
      <c r="B203">
        <v>3040915000</v>
      </c>
      <c r="C203" t="s">
        <v>412</v>
      </c>
      <c r="D203">
        <v>610868</v>
      </c>
      <c r="E203" t="s">
        <v>13</v>
      </c>
      <c r="F203">
        <v>610868</v>
      </c>
      <c r="G203" t="s">
        <v>426</v>
      </c>
      <c r="H203" s="1">
        <v>42978</v>
      </c>
      <c r="I203" t="s">
        <v>414</v>
      </c>
      <c r="J203" s="8">
        <v>0</v>
      </c>
      <c r="K203" s="8">
        <v>-5377.94</v>
      </c>
      <c r="L203" s="8">
        <v>0</v>
      </c>
      <c r="M203" s="8">
        <v>0</v>
      </c>
      <c r="N203" s="8">
        <v>0</v>
      </c>
      <c r="O203" t="s">
        <v>16</v>
      </c>
    </row>
    <row r="204" spans="1:15" x14ac:dyDescent="0.25">
      <c r="A204" t="s">
        <v>328</v>
      </c>
      <c r="B204">
        <v>3040112171</v>
      </c>
      <c r="C204" t="s">
        <v>349</v>
      </c>
      <c r="D204">
        <v>628785</v>
      </c>
      <c r="E204" t="s">
        <v>13</v>
      </c>
      <c r="F204">
        <v>628785</v>
      </c>
      <c r="G204" t="s">
        <v>427</v>
      </c>
      <c r="H204" s="1">
        <v>43007</v>
      </c>
      <c r="I204" t="s">
        <v>428</v>
      </c>
      <c r="J204" s="8">
        <v>0</v>
      </c>
      <c r="K204" s="8">
        <v>0</v>
      </c>
      <c r="L204" s="8">
        <v>0</v>
      </c>
      <c r="M204" s="8">
        <v>-9845.74</v>
      </c>
      <c r="N204" s="8">
        <v>0</v>
      </c>
      <c r="O204" t="s">
        <v>16</v>
      </c>
    </row>
    <row r="205" spans="1:15" x14ac:dyDescent="0.25">
      <c r="A205" t="s">
        <v>328</v>
      </c>
      <c r="B205">
        <v>3040449020</v>
      </c>
      <c r="C205" t="s">
        <v>369</v>
      </c>
      <c r="D205">
        <v>611281</v>
      </c>
      <c r="E205" t="s">
        <v>19</v>
      </c>
      <c r="F205">
        <v>611280</v>
      </c>
      <c r="G205" t="s">
        <v>429</v>
      </c>
      <c r="H205" s="1">
        <v>43007</v>
      </c>
      <c r="I205" t="s">
        <v>405</v>
      </c>
      <c r="J205" s="8">
        <v>16067.01</v>
      </c>
      <c r="K205" s="8">
        <v>0</v>
      </c>
      <c r="L205" s="8">
        <v>0</v>
      </c>
      <c r="M205" s="8">
        <v>0</v>
      </c>
      <c r="N205" s="8">
        <v>-20.07</v>
      </c>
      <c r="O205" t="s">
        <v>92</v>
      </c>
    </row>
    <row r="206" spans="1:15" x14ac:dyDescent="0.25">
      <c r="A206" t="s">
        <v>328</v>
      </c>
      <c r="B206">
        <v>3040113000</v>
      </c>
      <c r="C206" t="s">
        <v>366</v>
      </c>
      <c r="D206">
        <v>630197</v>
      </c>
      <c r="E206" t="s">
        <v>19</v>
      </c>
      <c r="F206">
        <v>630340</v>
      </c>
      <c r="G206" t="s">
        <v>430</v>
      </c>
      <c r="H206" s="1">
        <v>42978</v>
      </c>
      <c r="I206" t="s">
        <v>431</v>
      </c>
      <c r="J206" s="8">
        <v>0</v>
      </c>
      <c r="K206" s="8">
        <v>0</v>
      </c>
      <c r="L206" s="8">
        <v>0</v>
      </c>
      <c r="M206" s="8">
        <v>0</v>
      </c>
      <c r="N206" s="8">
        <v>-64200.61</v>
      </c>
      <c r="O206" t="s">
        <v>16</v>
      </c>
    </row>
    <row r="207" spans="1:15" x14ac:dyDescent="0.25">
      <c r="A207" t="s">
        <v>328</v>
      </c>
      <c r="B207">
        <v>3040110000</v>
      </c>
      <c r="C207" t="s">
        <v>399</v>
      </c>
      <c r="D207">
        <v>630188</v>
      </c>
      <c r="G207" t="s">
        <v>432</v>
      </c>
      <c r="H207" s="1">
        <v>42825</v>
      </c>
      <c r="I207" t="s">
        <v>433</v>
      </c>
      <c r="J207" s="8">
        <v>0</v>
      </c>
      <c r="K207" s="8">
        <v>0</v>
      </c>
      <c r="L207" s="8">
        <v>0</v>
      </c>
      <c r="M207" s="8">
        <v>10630.48</v>
      </c>
      <c r="N207" s="8">
        <v>-0.53</v>
      </c>
      <c r="O207" t="s">
        <v>16</v>
      </c>
    </row>
    <row r="208" spans="1:15" x14ac:dyDescent="0.25">
      <c r="A208" t="s">
        <v>328</v>
      </c>
      <c r="B208">
        <v>3040133660</v>
      </c>
      <c r="C208" t="s">
        <v>434</v>
      </c>
      <c r="D208">
        <v>625225</v>
      </c>
      <c r="G208" t="s">
        <v>435</v>
      </c>
      <c r="H208" s="1">
        <v>42947</v>
      </c>
      <c r="I208" t="s">
        <v>436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t="s">
        <v>16</v>
      </c>
    </row>
    <row r="209" spans="1:15" x14ac:dyDescent="0.25">
      <c r="A209" t="s">
        <v>328</v>
      </c>
      <c r="B209">
        <v>3040112142</v>
      </c>
      <c r="C209" t="s">
        <v>349</v>
      </c>
      <c r="D209">
        <v>626801</v>
      </c>
      <c r="G209" t="s">
        <v>437</v>
      </c>
      <c r="H209" s="1">
        <v>42978</v>
      </c>
      <c r="I209" t="s">
        <v>438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t="s">
        <v>16</v>
      </c>
    </row>
    <row r="210" spans="1:15" x14ac:dyDescent="0.25">
      <c r="A210" t="s">
        <v>328</v>
      </c>
      <c r="B210">
        <v>3040112173</v>
      </c>
      <c r="C210" t="s">
        <v>349</v>
      </c>
      <c r="D210">
        <v>630096</v>
      </c>
      <c r="G210" t="s">
        <v>439</v>
      </c>
      <c r="H210" s="1">
        <v>42978</v>
      </c>
      <c r="I210" t="s">
        <v>440</v>
      </c>
      <c r="J210" s="8">
        <v>497111.67</v>
      </c>
      <c r="K210" s="8">
        <v>0</v>
      </c>
      <c r="L210" s="8">
        <v>30096.67</v>
      </c>
      <c r="M210" s="8">
        <v>10500</v>
      </c>
      <c r="N210" s="8">
        <v>0</v>
      </c>
      <c r="O210" t="s">
        <v>16</v>
      </c>
    </row>
    <row r="211" spans="1:15" x14ac:dyDescent="0.25">
      <c r="A211" t="s">
        <v>328</v>
      </c>
      <c r="B211">
        <v>3040440010</v>
      </c>
      <c r="C211" t="s">
        <v>441</v>
      </c>
      <c r="D211">
        <v>630031</v>
      </c>
      <c r="G211" t="s">
        <v>442</v>
      </c>
      <c r="H211" s="1">
        <v>43008</v>
      </c>
      <c r="I211" t="s">
        <v>443</v>
      </c>
      <c r="J211" s="8">
        <v>505.67</v>
      </c>
      <c r="K211" s="8">
        <v>0</v>
      </c>
      <c r="L211" s="8">
        <v>0</v>
      </c>
      <c r="M211" s="8">
        <v>37400</v>
      </c>
      <c r="N211" s="8">
        <v>0</v>
      </c>
      <c r="O211" t="s">
        <v>16</v>
      </c>
    </row>
    <row r="212" spans="1:15" x14ac:dyDescent="0.25">
      <c r="A212" t="s">
        <v>328</v>
      </c>
      <c r="B212">
        <v>3040116000</v>
      </c>
      <c r="C212" t="s">
        <v>444</v>
      </c>
      <c r="D212">
        <v>627072</v>
      </c>
      <c r="G212" t="s">
        <v>445</v>
      </c>
      <c r="H212" s="1">
        <v>43007</v>
      </c>
      <c r="I212" t="s">
        <v>446</v>
      </c>
      <c r="J212" s="8">
        <v>269.94</v>
      </c>
      <c r="K212" s="8">
        <v>-2734.52</v>
      </c>
      <c r="L212" s="8">
        <v>0.01</v>
      </c>
      <c r="M212" s="8">
        <v>0</v>
      </c>
      <c r="N212" s="8">
        <v>0</v>
      </c>
      <c r="O212" t="s">
        <v>16</v>
      </c>
    </row>
    <row r="213" spans="1:15" x14ac:dyDescent="0.25">
      <c r="A213" t="s">
        <v>328</v>
      </c>
      <c r="B213">
        <v>3041042430</v>
      </c>
      <c r="C213" t="s">
        <v>423</v>
      </c>
      <c r="D213">
        <v>629769</v>
      </c>
      <c r="E213" t="s">
        <v>13</v>
      </c>
      <c r="F213">
        <v>629769</v>
      </c>
      <c r="G213" t="s">
        <v>447</v>
      </c>
      <c r="H213" s="1">
        <v>42916</v>
      </c>
      <c r="I213" t="s">
        <v>448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t="s">
        <v>16</v>
      </c>
    </row>
    <row r="214" spans="1:15" x14ac:dyDescent="0.25">
      <c r="A214" t="s">
        <v>328</v>
      </c>
      <c r="B214">
        <v>3040118140</v>
      </c>
      <c r="C214" t="s">
        <v>449</v>
      </c>
      <c r="D214">
        <v>629755</v>
      </c>
      <c r="E214" t="s">
        <v>13</v>
      </c>
      <c r="F214">
        <v>629755</v>
      </c>
      <c r="G214" t="s">
        <v>450</v>
      </c>
      <c r="H214" s="1">
        <v>43007</v>
      </c>
      <c r="I214" t="s">
        <v>451</v>
      </c>
      <c r="J214" s="8">
        <v>1101.58</v>
      </c>
      <c r="K214" s="8">
        <v>0</v>
      </c>
      <c r="L214" s="8">
        <v>0</v>
      </c>
      <c r="M214" s="8">
        <v>0</v>
      </c>
      <c r="N214" s="8">
        <v>0</v>
      </c>
      <c r="O214" t="s">
        <v>16</v>
      </c>
    </row>
    <row r="215" spans="1:15" x14ac:dyDescent="0.25">
      <c r="A215" t="s">
        <v>328</v>
      </c>
      <c r="B215">
        <v>3040112171</v>
      </c>
      <c r="C215" t="s">
        <v>349</v>
      </c>
      <c r="D215">
        <v>629264</v>
      </c>
      <c r="E215" t="s">
        <v>19</v>
      </c>
      <c r="F215">
        <v>628785</v>
      </c>
      <c r="G215" t="s">
        <v>452</v>
      </c>
      <c r="H215" s="1">
        <v>43007</v>
      </c>
      <c r="I215" t="s">
        <v>453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t="s">
        <v>16</v>
      </c>
    </row>
    <row r="216" spans="1:15" x14ac:dyDescent="0.25">
      <c r="A216" t="s">
        <v>328</v>
      </c>
      <c r="B216">
        <v>3040448200</v>
      </c>
      <c r="C216" t="s">
        <v>454</v>
      </c>
      <c r="D216">
        <v>622808</v>
      </c>
      <c r="E216" t="s">
        <v>13</v>
      </c>
      <c r="F216">
        <v>622808</v>
      </c>
      <c r="G216" t="s">
        <v>455</v>
      </c>
      <c r="H216" s="1">
        <v>42978</v>
      </c>
      <c r="I216" t="s">
        <v>456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t="s">
        <v>16</v>
      </c>
    </row>
    <row r="217" spans="1:15" x14ac:dyDescent="0.25">
      <c r="A217" t="s">
        <v>328</v>
      </c>
      <c r="B217">
        <v>3040118140</v>
      </c>
      <c r="C217" t="s">
        <v>449</v>
      </c>
      <c r="D217">
        <v>628897</v>
      </c>
      <c r="G217" t="s">
        <v>457</v>
      </c>
      <c r="H217" s="1">
        <v>42978</v>
      </c>
      <c r="I217" t="s">
        <v>458</v>
      </c>
      <c r="J217" s="8">
        <v>0</v>
      </c>
      <c r="K217" s="8">
        <v>0</v>
      </c>
      <c r="L217" s="8">
        <v>0</v>
      </c>
      <c r="M217" s="8">
        <v>0</v>
      </c>
      <c r="N217" s="8">
        <v>-12262.2</v>
      </c>
      <c r="O217" t="s">
        <v>16</v>
      </c>
    </row>
    <row r="218" spans="1:15" x14ac:dyDescent="0.25">
      <c r="A218" t="s">
        <v>328</v>
      </c>
      <c r="B218">
        <v>3040112081</v>
      </c>
      <c r="C218" t="s">
        <v>349</v>
      </c>
      <c r="D218">
        <v>630271</v>
      </c>
      <c r="G218" t="s">
        <v>459</v>
      </c>
      <c r="H218" s="1">
        <v>42978</v>
      </c>
      <c r="I218" t="s">
        <v>460</v>
      </c>
      <c r="J218" s="8">
        <v>0</v>
      </c>
      <c r="K218" s="8">
        <v>0</v>
      </c>
      <c r="L218" s="8">
        <v>0</v>
      </c>
      <c r="M218" s="8">
        <v>5793.28</v>
      </c>
      <c r="N218" s="8">
        <v>0</v>
      </c>
      <c r="O218" t="s">
        <v>16</v>
      </c>
    </row>
    <row r="219" spans="1:15" x14ac:dyDescent="0.25">
      <c r="A219" t="s">
        <v>328</v>
      </c>
      <c r="B219">
        <v>3041042253</v>
      </c>
      <c r="C219" t="s">
        <v>423</v>
      </c>
      <c r="D219">
        <v>628682</v>
      </c>
      <c r="G219" t="s">
        <v>461</v>
      </c>
      <c r="H219" s="1">
        <v>42582</v>
      </c>
      <c r="I219" t="s">
        <v>425</v>
      </c>
      <c r="J219" s="8">
        <v>0</v>
      </c>
      <c r="K219" s="8">
        <v>0</v>
      </c>
      <c r="L219" s="8">
        <v>0</v>
      </c>
      <c r="M219" s="8">
        <v>0</v>
      </c>
      <c r="N219" s="8">
        <v>-19884.7</v>
      </c>
      <c r="O219" t="s">
        <v>16</v>
      </c>
    </row>
    <row r="220" spans="1:15" x14ac:dyDescent="0.25">
      <c r="A220" t="s">
        <v>328</v>
      </c>
      <c r="B220">
        <v>3040110000</v>
      </c>
      <c r="C220" t="s">
        <v>399</v>
      </c>
      <c r="D220">
        <v>627602</v>
      </c>
      <c r="G220" t="s">
        <v>462</v>
      </c>
      <c r="H220" s="1">
        <v>42992</v>
      </c>
      <c r="I220" t="s">
        <v>463</v>
      </c>
      <c r="J220" s="8">
        <v>0</v>
      </c>
      <c r="K220" s="8">
        <v>-25038.400000000001</v>
      </c>
      <c r="L220" s="8">
        <v>0</v>
      </c>
      <c r="M220" s="8">
        <v>6622.44</v>
      </c>
      <c r="N220" s="8">
        <v>0</v>
      </c>
      <c r="O220" t="s">
        <v>16</v>
      </c>
    </row>
    <row r="221" spans="1:15" x14ac:dyDescent="0.25">
      <c r="A221" t="s">
        <v>328</v>
      </c>
      <c r="B221">
        <v>3040448190</v>
      </c>
      <c r="C221" t="s">
        <v>454</v>
      </c>
      <c r="D221">
        <v>627728</v>
      </c>
      <c r="E221" t="s">
        <v>13</v>
      </c>
      <c r="F221">
        <v>627728</v>
      </c>
      <c r="G221" t="s">
        <v>464</v>
      </c>
      <c r="H221" s="1">
        <v>43002</v>
      </c>
      <c r="I221" t="s">
        <v>465</v>
      </c>
      <c r="J221" s="8">
        <v>0</v>
      </c>
      <c r="K221" s="8">
        <v>0</v>
      </c>
      <c r="L221" s="8">
        <v>32662.95</v>
      </c>
      <c r="M221" s="8">
        <v>0</v>
      </c>
      <c r="N221" s="8">
        <v>0</v>
      </c>
      <c r="O221" t="s">
        <v>16</v>
      </c>
    </row>
    <row r="222" spans="1:15" x14ac:dyDescent="0.25">
      <c r="A222" t="s">
        <v>328</v>
      </c>
      <c r="B222">
        <v>3040115000</v>
      </c>
      <c r="C222" t="s">
        <v>466</v>
      </c>
      <c r="D222">
        <v>632544</v>
      </c>
      <c r="G222" t="s">
        <v>467</v>
      </c>
      <c r="H222" s="1">
        <v>42945</v>
      </c>
      <c r="I222" t="s">
        <v>468</v>
      </c>
      <c r="J222" s="8">
        <v>0</v>
      </c>
      <c r="K222" s="8">
        <v>-4987.6499999999996</v>
      </c>
      <c r="L222" s="8">
        <v>0</v>
      </c>
      <c r="M222" s="8">
        <v>0</v>
      </c>
      <c r="N222" s="8">
        <v>-0.34</v>
      </c>
      <c r="O222" t="s">
        <v>16</v>
      </c>
    </row>
    <row r="223" spans="1:15" x14ac:dyDescent="0.25">
      <c r="A223" t="s">
        <v>328</v>
      </c>
      <c r="B223">
        <v>3040442490</v>
      </c>
      <c r="C223" t="s">
        <v>340</v>
      </c>
      <c r="D223">
        <v>628068</v>
      </c>
      <c r="E223" t="s">
        <v>19</v>
      </c>
      <c r="F223">
        <v>627950</v>
      </c>
      <c r="G223" t="s">
        <v>469</v>
      </c>
      <c r="H223" s="1">
        <v>42582</v>
      </c>
      <c r="I223" t="s">
        <v>470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t="s">
        <v>16</v>
      </c>
    </row>
    <row r="224" spans="1:15" x14ac:dyDescent="0.25">
      <c r="A224" t="s">
        <v>328</v>
      </c>
      <c r="B224">
        <v>3040449070</v>
      </c>
      <c r="C224" t="s">
        <v>369</v>
      </c>
      <c r="D224">
        <v>628069</v>
      </c>
      <c r="E224" t="s">
        <v>19</v>
      </c>
      <c r="F224">
        <v>627950</v>
      </c>
      <c r="G224" t="s">
        <v>471</v>
      </c>
      <c r="H224" s="1">
        <v>42582</v>
      </c>
      <c r="I224" t="s">
        <v>472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t="s">
        <v>16</v>
      </c>
    </row>
    <row r="225" spans="1:15" x14ac:dyDescent="0.25">
      <c r="A225" t="s">
        <v>328</v>
      </c>
      <c r="B225">
        <v>3040442490</v>
      </c>
      <c r="C225" t="s">
        <v>340</v>
      </c>
      <c r="D225">
        <v>628070</v>
      </c>
      <c r="E225" t="s">
        <v>19</v>
      </c>
      <c r="F225">
        <v>627950</v>
      </c>
      <c r="G225" t="s">
        <v>473</v>
      </c>
      <c r="H225" s="1">
        <v>42582</v>
      </c>
      <c r="I225" t="s">
        <v>470</v>
      </c>
      <c r="J225" s="8">
        <v>0</v>
      </c>
      <c r="K225" s="8">
        <v>0</v>
      </c>
      <c r="L225" s="8">
        <v>0</v>
      </c>
      <c r="M225" s="8">
        <v>0</v>
      </c>
      <c r="N225" s="8">
        <v>-292000</v>
      </c>
      <c r="O225" t="s">
        <v>16</v>
      </c>
    </row>
    <row r="226" spans="1:15" x14ac:dyDescent="0.25">
      <c r="A226" t="s">
        <v>328</v>
      </c>
      <c r="B226">
        <v>3040442550</v>
      </c>
      <c r="C226" t="s">
        <v>340</v>
      </c>
      <c r="D226">
        <v>628071</v>
      </c>
      <c r="E226" t="s">
        <v>19</v>
      </c>
      <c r="F226">
        <v>627950</v>
      </c>
      <c r="G226" t="s">
        <v>474</v>
      </c>
      <c r="H226" s="1">
        <v>42582</v>
      </c>
      <c r="I226" t="s">
        <v>475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t="s">
        <v>16</v>
      </c>
    </row>
    <row r="227" spans="1:15" x14ac:dyDescent="0.25">
      <c r="A227" t="s">
        <v>328</v>
      </c>
      <c r="B227">
        <v>3040133640</v>
      </c>
      <c r="C227" t="s">
        <v>434</v>
      </c>
      <c r="D227">
        <v>628072</v>
      </c>
      <c r="E227" t="s">
        <v>19</v>
      </c>
      <c r="F227">
        <v>627950</v>
      </c>
      <c r="G227" t="s">
        <v>476</v>
      </c>
      <c r="H227" s="1">
        <v>42216</v>
      </c>
      <c r="I227" t="s">
        <v>477</v>
      </c>
      <c r="J227" s="8">
        <v>0</v>
      </c>
      <c r="K227" s="8">
        <v>0</v>
      </c>
      <c r="L227" s="8">
        <v>0</v>
      </c>
      <c r="M227" s="8">
        <v>0</v>
      </c>
      <c r="N227" s="8">
        <v>-0.01</v>
      </c>
      <c r="O227" t="s">
        <v>16</v>
      </c>
    </row>
    <row r="228" spans="1:15" x14ac:dyDescent="0.25">
      <c r="A228" t="s">
        <v>328</v>
      </c>
      <c r="B228">
        <v>3040448190</v>
      </c>
      <c r="C228" t="s">
        <v>454</v>
      </c>
      <c r="D228">
        <v>628075</v>
      </c>
      <c r="E228" t="s">
        <v>19</v>
      </c>
      <c r="F228">
        <v>627728</v>
      </c>
      <c r="G228" t="s">
        <v>478</v>
      </c>
      <c r="H228" s="1">
        <v>43002</v>
      </c>
      <c r="I228" t="s">
        <v>465</v>
      </c>
      <c r="J228" s="8">
        <v>0</v>
      </c>
      <c r="K228" s="8">
        <v>0</v>
      </c>
      <c r="L228" s="8">
        <v>0</v>
      </c>
      <c r="M228" s="8">
        <v>0</v>
      </c>
      <c r="N228" s="8">
        <v>-32178.78</v>
      </c>
      <c r="O228" t="s">
        <v>16</v>
      </c>
    </row>
    <row r="229" spans="1:15" x14ac:dyDescent="0.25">
      <c r="A229" t="s">
        <v>328</v>
      </c>
      <c r="B229">
        <v>3040913000</v>
      </c>
      <c r="C229" t="s">
        <v>479</v>
      </c>
      <c r="D229">
        <v>628410</v>
      </c>
      <c r="E229" t="s">
        <v>13</v>
      </c>
      <c r="F229">
        <v>628410</v>
      </c>
      <c r="G229" t="s">
        <v>480</v>
      </c>
      <c r="H229" s="1">
        <v>43007</v>
      </c>
      <c r="I229" t="s">
        <v>481</v>
      </c>
      <c r="J229" s="8">
        <v>0</v>
      </c>
      <c r="K229" s="8">
        <v>0</v>
      </c>
      <c r="L229" s="8">
        <v>457264.8</v>
      </c>
      <c r="M229" s="8">
        <v>0</v>
      </c>
      <c r="N229" s="8">
        <v>0</v>
      </c>
      <c r="O229" t="s">
        <v>16</v>
      </c>
    </row>
    <row r="230" spans="1:15" x14ac:dyDescent="0.25">
      <c r="A230" t="s">
        <v>328</v>
      </c>
      <c r="B230">
        <v>3040112018</v>
      </c>
      <c r="C230" t="s">
        <v>349</v>
      </c>
      <c r="D230">
        <v>629110</v>
      </c>
      <c r="E230" t="s">
        <v>19</v>
      </c>
      <c r="F230">
        <v>628535</v>
      </c>
      <c r="G230" t="s">
        <v>482</v>
      </c>
      <c r="H230" s="1">
        <v>43007</v>
      </c>
      <c r="I230" t="s">
        <v>483</v>
      </c>
      <c r="J230" s="8">
        <v>0</v>
      </c>
      <c r="K230" s="8">
        <v>0</v>
      </c>
      <c r="L230" s="8">
        <v>155.03</v>
      </c>
      <c r="M230" s="8">
        <v>0</v>
      </c>
      <c r="N230" s="8">
        <v>0</v>
      </c>
      <c r="O230" t="s">
        <v>16</v>
      </c>
    </row>
    <row r="231" spans="1:15" x14ac:dyDescent="0.25">
      <c r="A231" t="s">
        <v>328</v>
      </c>
      <c r="B231">
        <v>3040119010</v>
      </c>
      <c r="C231" t="s">
        <v>334</v>
      </c>
      <c r="D231">
        <v>630420</v>
      </c>
      <c r="G231" t="s">
        <v>484</v>
      </c>
      <c r="H231" s="1">
        <v>43007</v>
      </c>
      <c r="I231" t="s">
        <v>485</v>
      </c>
      <c r="J231" s="8">
        <v>0</v>
      </c>
      <c r="K231" s="8">
        <v>0</v>
      </c>
      <c r="L231" s="8">
        <v>0</v>
      </c>
      <c r="M231" s="8">
        <v>177.51</v>
      </c>
      <c r="N231" s="8">
        <v>0</v>
      </c>
      <c r="O231" t="s">
        <v>16</v>
      </c>
    </row>
    <row r="232" spans="1:15" x14ac:dyDescent="0.25">
      <c r="A232" t="s">
        <v>328</v>
      </c>
      <c r="B232">
        <v>3040442490</v>
      </c>
      <c r="C232" t="s">
        <v>340</v>
      </c>
      <c r="D232">
        <v>627950</v>
      </c>
      <c r="E232" t="s">
        <v>13</v>
      </c>
      <c r="F232">
        <v>627950</v>
      </c>
      <c r="G232" t="s">
        <v>486</v>
      </c>
      <c r="H232" s="1">
        <v>42582</v>
      </c>
      <c r="I232" t="s">
        <v>470</v>
      </c>
      <c r="J232" s="8">
        <v>0</v>
      </c>
      <c r="K232" s="8">
        <v>0</v>
      </c>
      <c r="L232" s="8">
        <v>0</v>
      </c>
      <c r="M232" s="8">
        <v>0</v>
      </c>
      <c r="N232" s="8">
        <v>-0.01</v>
      </c>
      <c r="O232" t="s">
        <v>16</v>
      </c>
    </row>
    <row r="233" spans="1:15" x14ac:dyDescent="0.25">
      <c r="A233" t="s">
        <v>328</v>
      </c>
      <c r="B233">
        <v>3040947002</v>
      </c>
      <c r="C233" t="s">
        <v>394</v>
      </c>
      <c r="D233">
        <v>611300</v>
      </c>
      <c r="E233" t="s">
        <v>13</v>
      </c>
      <c r="F233">
        <v>611300</v>
      </c>
      <c r="G233" t="s">
        <v>487</v>
      </c>
      <c r="H233" s="1">
        <v>43007</v>
      </c>
      <c r="I233" t="s">
        <v>488</v>
      </c>
      <c r="J233" s="8">
        <v>0</v>
      </c>
      <c r="K233" s="8">
        <v>0</v>
      </c>
      <c r="L233" s="8">
        <v>0</v>
      </c>
      <c r="M233" s="8">
        <v>98629.47</v>
      </c>
      <c r="N233" s="8">
        <v>0</v>
      </c>
      <c r="O233" t="s">
        <v>16</v>
      </c>
    </row>
    <row r="234" spans="1:15" x14ac:dyDescent="0.25">
      <c r="A234" t="s">
        <v>328</v>
      </c>
      <c r="B234">
        <v>3040112018</v>
      </c>
      <c r="C234" t="s">
        <v>349</v>
      </c>
      <c r="D234">
        <v>628535</v>
      </c>
      <c r="E234" t="s">
        <v>13</v>
      </c>
      <c r="F234">
        <v>628535</v>
      </c>
      <c r="G234" t="s">
        <v>489</v>
      </c>
      <c r="H234" s="1">
        <v>43007</v>
      </c>
      <c r="I234" t="s">
        <v>483</v>
      </c>
      <c r="J234" s="8">
        <v>0</v>
      </c>
      <c r="K234" s="8">
        <v>0</v>
      </c>
      <c r="L234" s="8">
        <v>216.75</v>
      </c>
      <c r="M234" s="8">
        <v>0</v>
      </c>
      <c r="N234" s="8">
        <v>0</v>
      </c>
      <c r="O234" t="s">
        <v>16</v>
      </c>
    </row>
    <row r="235" spans="1:15" x14ac:dyDescent="0.25">
      <c r="A235" t="s">
        <v>328</v>
      </c>
      <c r="B235">
        <v>3040449020</v>
      </c>
      <c r="C235" t="s">
        <v>369</v>
      </c>
      <c r="D235">
        <v>611526</v>
      </c>
      <c r="E235" t="s">
        <v>19</v>
      </c>
      <c r="F235">
        <v>611280</v>
      </c>
      <c r="G235" t="s">
        <v>490</v>
      </c>
      <c r="H235" s="1">
        <v>43007</v>
      </c>
      <c r="I235" t="s">
        <v>405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t="s">
        <v>16</v>
      </c>
    </row>
    <row r="236" spans="1:15" x14ac:dyDescent="0.25">
      <c r="A236" t="s">
        <v>328</v>
      </c>
      <c r="B236">
        <v>3040912183</v>
      </c>
      <c r="C236" t="s">
        <v>362</v>
      </c>
      <c r="D236">
        <v>630595</v>
      </c>
      <c r="E236" t="s">
        <v>19</v>
      </c>
      <c r="F236">
        <v>630577</v>
      </c>
      <c r="G236" t="s">
        <v>491</v>
      </c>
      <c r="H236" s="1">
        <v>43008</v>
      </c>
      <c r="I236" t="s">
        <v>492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t="s">
        <v>16</v>
      </c>
    </row>
    <row r="237" spans="1:15" x14ac:dyDescent="0.25">
      <c r="A237" t="s">
        <v>328</v>
      </c>
      <c r="B237">
        <v>3040133740</v>
      </c>
      <c r="C237" t="s">
        <v>434</v>
      </c>
      <c r="D237">
        <v>630592</v>
      </c>
      <c r="E237" t="s">
        <v>19</v>
      </c>
      <c r="F237">
        <v>630577</v>
      </c>
      <c r="G237" t="s">
        <v>493</v>
      </c>
      <c r="H237" s="1">
        <v>43008</v>
      </c>
      <c r="I237" t="s">
        <v>494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t="s">
        <v>16</v>
      </c>
    </row>
    <row r="238" spans="1:15" x14ac:dyDescent="0.25">
      <c r="A238" t="s">
        <v>328</v>
      </c>
      <c r="B238">
        <v>3040912183</v>
      </c>
      <c r="C238" t="s">
        <v>362</v>
      </c>
      <c r="D238">
        <v>630588</v>
      </c>
      <c r="E238" t="s">
        <v>19</v>
      </c>
      <c r="F238">
        <v>630577</v>
      </c>
      <c r="G238" t="s">
        <v>495</v>
      </c>
      <c r="H238" s="1">
        <v>43008</v>
      </c>
      <c r="I238" t="s">
        <v>496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t="s">
        <v>16</v>
      </c>
    </row>
    <row r="239" spans="1:15" x14ac:dyDescent="0.25">
      <c r="A239" t="s">
        <v>328</v>
      </c>
      <c r="B239">
        <v>3040947002</v>
      </c>
      <c r="C239" t="s">
        <v>394</v>
      </c>
      <c r="D239">
        <v>611564</v>
      </c>
      <c r="E239" t="s">
        <v>19</v>
      </c>
      <c r="F239">
        <v>611300</v>
      </c>
      <c r="G239" t="s">
        <v>497</v>
      </c>
      <c r="H239" s="1">
        <v>43007</v>
      </c>
      <c r="I239" t="s">
        <v>488</v>
      </c>
      <c r="J239" s="8">
        <v>0</v>
      </c>
      <c r="K239" s="8">
        <v>0</v>
      </c>
      <c r="L239" s="8">
        <v>0</v>
      </c>
      <c r="M239" s="8">
        <v>8866.73</v>
      </c>
      <c r="N239" s="8">
        <v>0</v>
      </c>
      <c r="O239" t="s">
        <v>16</v>
      </c>
    </row>
    <row r="240" spans="1:15" x14ac:dyDescent="0.25">
      <c r="A240" t="s">
        <v>328</v>
      </c>
      <c r="B240">
        <v>3040442490</v>
      </c>
      <c r="C240" t="s">
        <v>340</v>
      </c>
      <c r="D240">
        <v>630583</v>
      </c>
      <c r="E240" t="s">
        <v>19</v>
      </c>
      <c r="F240">
        <v>630577</v>
      </c>
      <c r="G240" t="s">
        <v>498</v>
      </c>
      <c r="H240" s="1">
        <v>43008</v>
      </c>
      <c r="I240" t="s">
        <v>470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t="s">
        <v>16</v>
      </c>
    </row>
    <row r="241" spans="1:15" x14ac:dyDescent="0.25">
      <c r="A241" t="s">
        <v>328</v>
      </c>
      <c r="B241">
        <v>3040442460</v>
      </c>
      <c r="C241" t="s">
        <v>340</v>
      </c>
      <c r="D241">
        <v>630579</v>
      </c>
      <c r="E241" t="s">
        <v>19</v>
      </c>
      <c r="F241">
        <v>630577</v>
      </c>
      <c r="G241" t="s">
        <v>499</v>
      </c>
      <c r="H241" s="1">
        <v>43008</v>
      </c>
      <c r="I241" t="s">
        <v>342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t="s">
        <v>16</v>
      </c>
    </row>
    <row r="242" spans="1:15" x14ac:dyDescent="0.25">
      <c r="A242" t="s">
        <v>328</v>
      </c>
      <c r="B242">
        <v>3040112181</v>
      </c>
      <c r="C242" t="s">
        <v>349</v>
      </c>
      <c r="D242">
        <v>630578</v>
      </c>
      <c r="E242" t="s">
        <v>19</v>
      </c>
      <c r="F242">
        <v>630577</v>
      </c>
      <c r="G242" t="s">
        <v>500</v>
      </c>
      <c r="H242" s="1">
        <v>43008</v>
      </c>
      <c r="I242" t="s">
        <v>501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t="s">
        <v>16</v>
      </c>
    </row>
    <row r="243" spans="1:15" x14ac:dyDescent="0.25">
      <c r="A243" t="s">
        <v>328</v>
      </c>
      <c r="B243">
        <v>3040112018</v>
      </c>
      <c r="C243" t="s">
        <v>349</v>
      </c>
      <c r="D243">
        <v>630258</v>
      </c>
      <c r="G243" t="s">
        <v>502</v>
      </c>
      <c r="H243" s="1">
        <v>42886</v>
      </c>
      <c r="I243" t="s">
        <v>503</v>
      </c>
      <c r="J243" s="8">
        <v>0</v>
      </c>
      <c r="K243" s="8">
        <v>0</v>
      </c>
      <c r="L243" s="8">
        <v>1277.6400000000001</v>
      </c>
      <c r="M243" s="8">
        <v>0</v>
      </c>
      <c r="N243" s="8">
        <v>0</v>
      </c>
      <c r="O243" t="s">
        <v>16</v>
      </c>
    </row>
    <row r="244" spans="1:15" x14ac:dyDescent="0.25">
      <c r="A244" t="s">
        <v>328</v>
      </c>
      <c r="B244">
        <v>3040126000</v>
      </c>
      <c r="C244" t="s">
        <v>407</v>
      </c>
      <c r="D244">
        <v>611687</v>
      </c>
      <c r="G244" t="s">
        <v>504</v>
      </c>
      <c r="H244" s="1">
        <v>43008</v>
      </c>
      <c r="I244" t="s">
        <v>505</v>
      </c>
      <c r="J244" s="8">
        <v>0</v>
      </c>
      <c r="K244" s="8">
        <v>0</v>
      </c>
      <c r="L244" s="8">
        <v>1498.27</v>
      </c>
      <c r="M244" s="8">
        <v>0</v>
      </c>
      <c r="N244" s="8">
        <v>0</v>
      </c>
      <c r="O244" t="s">
        <v>16</v>
      </c>
    </row>
    <row r="245" spans="1:15" x14ac:dyDescent="0.25">
      <c r="A245" t="s">
        <v>328</v>
      </c>
      <c r="B245">
        <v>3040119010</v>
      </c>
      <c r="C245" t="s">
        <v>334</v>
      </c>
      <c r="D245">
        <v>630843</v>
      </c>
      <c r="G245" t="s">
        <v>506</v>
      </c>
      <c r="H245" s="1">
        <v>42916</v>
      </c>
      <c r="I245" t="s">
        <v>507</v>
      </c>
      <c r="J245" s="8">
        <v>0</v>
      </c>
      <c r="K245" s="8">
        <v>0</v>
      </c>
      <c r="L245" s="8">
        <v>37.64</v>
      </c>
      <c r="M245" s="8">
        <v>0</v>
      </c>
      <c r="N245" s="8">
        <v>0</v>
      </c>
      <c r="O245" t="s">
        <v>16</v>
      </c>
    </row>
    <row r="246" spans="1:15" x14ac:dyDescent="0.25">
      <c r="A246" t="s">
        <v>328</v>
      </c>
      <c r="B246">
        <v>3040112110</v>
      </c>
      <c r="C246" t="s">
        <v>349</v>
      </c>
      <c r="D246">
        <v>611702</v>
      </c>
      <c r="G246" t="s">
        <v>508</v>
      </c>
      <c r="H246" s="1">
        <v>43008</v>
      </c>
      <c r="I246" t="s">
        <v>509</v>
      </c>
      <c r="J246" s="8">
        <v>0</v>
      </c>
      <c r="K246" s="8">
        <v>0</v>
      </c>
      <c r="L246" s="8">
        <v>5493.05</v>
      </c>
      <c r="M246" s="8">
        <v>8967.7199999999993</v>
      </c>
      <c r="N246" s="8">
        <v>0</v>
      </c>
      <c r="O246" t="s">
        <v>16</v>
      </c>
    </row>
    <row r="247" spans="1:15" x14ac:dyDescent="0.25">
      <c r="A247" t="s">
        <v>328</v>
      </c>
      <c r="B247">
        <v>3040112138</v>
      </c>
      <c r="C247" t="s">
        <v>349</v>
      </c>
      <c r="D247">
        <v>630408</v>
      </c>
      <c r="G247" t="s">
        <v>510</v>
      </c>
      <c r="H247" s="1">
        <v>43007</v>
      </c>
      <c r="I247" t="s">
        <v>511</v>
      </c>
      <c r="J247" s="8">
        <v>0</v>
      </c>
      <c r="K247" s="8">
        <v>0</v>
      </c>
      <c r="L247" s="8">
        <v>16.989999999999998</v>
      </c>
      <c r="M247" s="8">
        <v>0</v>
      </c>
      <c r="N247" s="8">
        <v>0</v>
      </c>
      <c r="O247" t="s">
        <v>16</v>
      </c>
    </row>
    <row r="248" spans="1:15" x14ac:dyDescent="0.25">
      <c r="A248" t="s">
        <v>328</v>
      </c>
      <c r="B248">
        <v>3040126000</v>
      </c>
      <c r="C248" t="s">
        <v>407</v>
      </c>
      <c r="D248">
        <v>611966</v>
      </c>
      <c r="G248" t="s">
        <v>512</v>
      </c>
      <c r="H248" s="1">
        <v>43008</v>
      </c>
      <c r="I248" t="s">
        <v>513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t="s">
        <v>16</v>
      </c>
    </row>
    <row r="249" spans="1:15" x14ac:dyDescent="0.25">
      <c r="A249" t="s">
        <v>328</v>
      </c>
      <c r="B249">
        <v>3040112138</v>
      </c>
      <c r="C249" t="s">
        <v>349</v>
      </c>
      <c r="D249">
        <v>630357</v>
      </c>
      <c r="G249" t="s">
        <v>514</v>
      </c>
      <c r="H249" s="1">
        <v>43008</v>
      </c>
      <c r="I249" t="s">
        <v>511</v>
      </c>
      <c r="J249" s="8">
        <v>0</v>
      </c>
      <c r="K249" s="8">
        <v>0</v>
      </c>
      <c r="L249" s="8">
        <v>0</v>
      </c>
      <c r="M249" s="8">
        <v>572.53</v>
      </c>
      <c r="N249" s="8">
        <v>0</v>
      </c>
      <c r="O249" t="s">
        <v>16</v>
      </c>
    </row>
    <row r="250" spans="1:15" x14ac:dyDescent="0.25">
      <c r="A250" t="s">
        <v>328</v>
      </c>
      <c r="B250">
        <v>3040113000</v>
      </c>
      <c r="C250" t="s">
        <v>366</v>
      </c>
      <c r="D250">
        <v>630340</v>
      </c>
      <c r="E250" t="s">
        <v>13</v>
      </c>
      <c r="F250">
        <v>630340</v>
      </c>
      <c r="G250" t="s">
        <v>430</v>
      </c>
      <c r="H250" s="1">
        <v>42978</v>
      </c>
      <c r="I250" t="s">
        <v>431</v>
      </c>
      <c r="J250" s="8">
        <v>0</v>
      </c>
      <c r="K250" s="8">
        <v>0</v>
      </c>
      <c r="L250" s="8">
        <v>0</v>
      </c>
      <c r="M250" s="8">
        <v>0</v>
      </c>
      <c r="N250" s="8">
        <v>-68105.08</v>
      </c>
      <c r="O250" t="s">
        <v>16</v>
      </c>
    </row>
    <row r="251" spans="1:15" x14ac:dyDescent="0.25">
      <c r="A251" t="s">
        <v>328</v>
      </c>
      <c r="B251">
        <v>3040123502</v>
      </c>
      <c r="C251" t="s">
        <v>329</v>
      </c>
      <c r="D251">
        <v>611974</v>
      </c>
      <c r="G251" t="s">
        <v>515</v>
      </c>
      <c r="H251" s="1">
        <v>42978</v>
      </c>
      <c r="I251" t="s">
        <v>516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t="s">
        <v>16</v>
      </c>
    </row>
    <row r="252" spans="1:15" x14ac:dyDescent="0.25">
      <c r="A252" t="s">
        <v>328</v>
      </c>
      <c r="B252">
        <v>3040123200</v>
      </c>
      <c r="C252" t="s">
        <v>329</v>
      </c>
      <c r="D252">
        <v>611975</v>
      </c>
      <c r="G252" t="s">
        <v>517</v>
      </c>
      <c r="H252" s="1">
        <v>43008</v>
      </c>
      <c r="I252" t="s">
        <v>518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t="s">
        <v>92</v>
      </c>
    </row>
    <row r="253" spans="1:15" x14ac:dyDescent="0.25">
      <c r="A253" t="s">
        <v>328</v>
      </c>
      <c r="B253">
        <v>3040123200</v>
      </c>
      <c r="C253" t="s">
        <v>329</v>
      </c>
      <c r="D253">
        <v>612271</v>
      </c>
      <c r="G253" t="s">
        <v>519</v>
      </c>
      <c r="H253" s="1">
        <v>43008</v>
      </c>
      <c r="I253" t="s">
        <v>518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t="s">
        <v>16</v>
      </c>
    </row>
    <row r="254" spans="1:15" x14ac:dyDescent="0.25">
      <c r="A254" t="s">
        <v>328</v>
      </c>
      <c r="B254">
        <v>3040118140</v>
      </c>
      <c r="C254" t="s">
        <v>449</v>
      </c>
      <c r="D254">
        <v>612414</v>
      </c>
      <c r="E254" t="s">
        <v>19</v>
      </c>
      <c r="F254">
        <v>629755</v>
      </c>
      <c r="G254" t="s">
        <v>520</v>
      </c>
      <c r="H254" s="1">
        <v>43007</v>
      </c>
      <c r="I254" t="s">
        <v>451</v>
      </c>
      <c r="J254" s="8">
        <v>4120.82</v>
      </c>
      <c r="K254" s="8">
        <v>0</v>
      </c>
      <c r="L254" s="8">
        <v>0</v>
      </c>
      <c r="M254" s="8">
        <v>0</v>
      </c>
      <c r="N254" s="8">
        <v>0</v>
      </c>
      <c r="O254" t="s">
        <v>16</v>
      </c>
    </row>
    <row r="255" spans="1:15" x14ac:dyDescent="0.25">
      <c r="A255" t="s">
        <v>328</v>
      </c>
      <c r="B255">
        <v>3040449070</v>
      </c>
      <c r="C255" t="s">
        <v>369</v>
      </c>
      <c r="D255">
        <v>619107</v>
      </c>
      <c r="G255" t="s">
        <v>521</v>
      </c>
      <c r="H255" s="1">
        <v>42978</v>
      </c>
      <c r="I255" t="s">
        <v>522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t="s">
        <v>16</v>
      </c>
    </row>
    <row r="256" spans="1:15" x14ac:dyDescent="0.25">
      <c r="A256" t="s">
        <v>328</v>
      </c>
      <c r="B256">
        <v>3040440010</v>
      </c>
      <c r="C256" t="s">
        <v>441</v>
      </c>
      <c r="D256">
        <v>620931</v>
      </c>
      <c r="E256" t="s">
        <v>19</v>
      </c>
      <c r="F256">
        <v>629769</v>
      </c>
      <c r="G256" t="s">
        <v>523</v>
      </c>
      <c r="H256" s="1">
        <v>42916</v>
      </c>
      <c r="I256" t="s">
        <v>443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t="s">
        <v>16</v>
      </c>
    </row>
    <row r="257" spans="1:15" x14ac:dyDescent="0.25">
      <c r="A257" t="s">
        <v>328</v>
      </c>
      <c r="B257">
        <v>3040442450</v>
      </c>
      <c r="C257" t="s">
        <v>340</v>
      </c>
      <c r="D257">
        <v>630577</v>
      </c>
      <c r="E257" t="s">
        <v>13</v>
      </c>
      <c r="F257">
        <v>630577</v>
      </c>
      <c r="G257" t="s">
        <v>524</v>
      </c>
      <c r="H257" s="1">
        <v>43008</v>
      </c>
      <c r="I257" t="s">
        <v>525</v>
      </c>
      <c r="J257" s="8">
        <v>0</v>
      </c>
      <c r="K257" s="8">
        <v>0</v>
      </c>
      <c r="L257" s="8">
        <v>0</v>
      </c>
      <c r="M257" s="8">
        <v>-151618.9</v>
      </c>
      <c r="N257" s="8">
        <v>0</v>
      </c>
      <c r="O257" t="s">
        <v>16</v>
      </c>
    </row>
    <row r="258" spans="1:15" x14ac:dyDescent="0.25">
      <c r="A258" t="s">
        <v>328</v>
      </c>
      <c r="B258">
        <v>3040112018</v>
      </c>
      <c r="C258" t="s">
        <v>349</v>
      </c>
      <c r="D258">
        <v>661936</v>
      </c>
      <c r="E258" t="s">
        <v>19</v>
      </c>
      <c r="F258">
        <v>632832</v>
      </c>
      <c r="G258" t="s">
        <v>526</v>
      </c>
      <c r="H258" s="1">
        <v>42978</v>
      </c>
      <c r="I258" t="s">
        <v>527</v>
      </c>
      <c r="J258" s="8">
        <v>0</v>
      </c>
      <c r="K258" s="8">
        <v>0</v>
      </c>
      <c r="L258" s="8">
        <v>974.83</v>
      </c>
      <c r="M258" s="8">
        <v>0</v>
      </c>
      <c r="N258" s="8">
        <v>0</v>
      </c>
      <c r="O258" t="s">
        <v>92</v>
      </c>
    </row>
    <row r="259" spans="1:15" x14ac:dyDescent="0.25">
      <c r="A259" t="s">
        <v>328</v>
      </c>
      <c r="B259">
        <v>3040112171</v>
      </c>
      <c r="C259" t="s">
        <v>349</v>
      </c>
      <c r="D259">
        <v>637621</v>
      </c>
      <c r="G259" t="s">
        <v>528</v>
      </c>
      <c r="H259" s="1">
        <v>42978</v>
      </c>
      <c r="I259" t="s">
        <v>453</v>
      </c>
      <c r="J259" s="8">
        <v>9846.2999999999993</v>
      </c>
      <c r="K259" s="8">
        <v>0</v>
      </c>
      <c r="L259" s="8">
        <v>0</v>
      </c>
      <c r="M259" s="8">
        <v>0</v>
      </c>
      <c r="N259" s="8">
        <v>0</v>
      </c>
      <c r="O259" t="s">
        <v>16</v>
      </c>
    </row>
    <row r="260" spans="1:15" x14ac:dyDescent="0.25">
      <c r="A260" t="s">
        <v>328</v>
      </c>
      <c r="B260">
        <v>3040118250</v>
      </c>
      <c r="C260" t="s">
        <v>449</v>
      </c>
      <c r="D260">
        <v>661117</v>
      </c>
      <c r="E260" t="s">
        <v>19</v>
      </c>
      <c r="F260">
        <v>660101</v>
      </c>
      <c r="G260" t="s">
        <v>529</v>
      </c>
      <c r="H260" s="1">
        <v>43008</v>
      </c>
      <c r="I260" t="s">
        <v>530</v>
      </c>
      <c r="J260" s="8">
        <v>32.31</v>
      </c>
      <c r="K260" s="8">
        <v>0</v>
      </c>
      <c r="L260" s="8">
        <v>0</v>
      </c>
      <c r="M260" s="8">
        <v>0</v>
      </c>
      <c r="N260" s="8">
        <v>0</v>
      </c>
      <c r="O260" t="s">
        <v>16</v>
      </c>
    </row>
    <row r="261" spans="1:15" x14ac:dyDescent="0.25">
      <c r="A261" t="s">
        <v>328</v>
      </c>
      <c r="B261">
        <v>3040112182</v>
      </c>
      <c r="C261" t="s">
        <v>349</v>
      </c>
      <c r="D261">
        <v>661177</v>
      </c>
      <c r="G261" t="s">
        <v>531</v>
      </c>
      <c r="H261" s="1">
        <v>43005</v>
      </c>
      <c r="I261" t="s">
        <v>532</v>
      </c>
      <c r="J261" s="8">
        <v>0</v>
      </c>
      <c r="K261" s="8">
        <v>0</v>
      </c>
      <c r="L261" s="8">
        <v>772.19</v>
      </c>
      <c r="M261" s="8">
        <v>0</v>
      </c>
      <c r="N261" s="8">
        <v>0</v>
      </c>
      <c r="O261" t="s">
        <v>16</v>
      </c>
    </row>
    <row r="262" spans="1:15" x14ac:dyDescent="0.25">
      <c r="A262" t="s">
        <v>328</v>
      </c>
      <c r="B262">
        <v>3040112018</v>
      </c>
      <c r="C262" t="s">
        <v>349</v>
      </c>
      <c r="D262">
        <v>661197</v>
      </c>
      <c r="E262" t="s">
        <v>19</v>
      </c>
      <c r="F262">
        <v>632832</v>
      </c>
      <c r="G262" t="s">
        <v>533</v>
      </c>
      <c r="H262" s="1">
        <v>42978</v>
      </c>
      <c r="I262" t="s">
        <v>527</v>
      </c>
      <c r="J262" s="8">
        <v>0</v>
      </c>
      <c r="K262" s="8">
        <v>0</v>
      </c>
      <c r="L262" s="8">
        <v>0</v>
      </c>
      <c r="M262" s="8">
        <v>0</v>
      </c>
      <c r="N262" s="8">
        <v>-6969.73</v>
      </c>
      <c r="O262" t="s">
        <v>16</v>
      </c>
    </row>
    <row r="263" spans="1:15" x14ac:dyDescent="0.25">
      <c r="A263" t="s">
        <v>328</v>
      </c>
      <c r="B263">
        <v>3040442450</v>
      </c>
      <c r="C263" t="s">
        <v>340</v>
      </c>
      <c r="D263">
        <v>661277</v>
      </c>
      <c r="E263" t="s">
        <v>19</v>
      </c>
      <c r="F263">
        <v>660101</v>
      </c>
      <c r="G263" t="s">
        <v>534</v>
      </c>
      <c r="H263" s="1">
        <v>43008</v>
      </c>
      <c r="I263" t="s">
        <v>525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t="s">
        <v>16</v>
      </c>
    </row>
    <row r="264" spans="1:15" x14ac:dyDescent="0.25">
      <c r="A264" t="s">
        <v>328</v>
      </c>
      <c r="B264">
        <v>3040442450</v>
      </c>
      <c r="C264" t="s">
        <v>340</v>
      </c>
      <c r="D264">
        <v>661313</v>
      </c>
      <c r="E264" t="s">
        <v>19</v>
      </c>
      <c r="F264">
        <v>660101</v>
      </c>
      <c r="G264" t="s">
        <v>535</v>
      </c>
      <c r="H264" s="1">
        <v>43008</v>
      </c>
      <c r="I264" t="s">
        <v>525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t="s">
        <v>16</v>
      </c>
    </row>
    <row r="265" spans="1:15" x14ac:dyDescent="0.25">
      <c r="A265" t="s">
        <v>328</v>
      </c>
      <c r="B265">
        <v>3040442450</v>
      </c>
      <c r="C265" t="s">
        <v>340</v>
      </c>
      <c r="D265">
        <v>661317</v>
      </c>
      <c r="E265" t="s">
        <v>19</v>
      </c>
      <c r="F265">
        <v>660101</v>
      </c>
      <c r="G265" t="s">
        <v>536</v>
      </c>
      <c r="H265" s="1">
        <v>43008</v>
      </c>
      <c r="I265" t="s">
        <v>525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t="s">
        <v>16</v>
      </c>
    </row>
    <row r="266" spans="1:15" x14ac:dyDescent="0.25">
      <c r="A266" t="s">
        <v>328</v>
      </c>
      <c r="B266">
        <v>3040112101</v>
      </c>
      <c r="C266" t="s">
        <v>349</v>
      </c>
      <c r="D266">
        <v>661036</v>
      </c>
      <c r="G266" t="s">
        <v>537</v>
      </c>
      <c r="H266" s="1">
        <v>42978</v>
      </c>
      <c r="I266" t="s">
        <v>538</v>
      </c>
      <c r="J266" s="8">
        <v>0</v>
      </c>
      <c r="K266" s="8">
        <v>0</v>
      </c>
      <c r="L266" s="8">
        <v>25179.06</v>
      </c>
      <c r="M266" s="8">
        <v>0</v>
      </c>
      <c r="N266" s="8">
        <v>0</v>
      </c>
      <c r="O266" t="s">
        <v>16</v>
      </c>
    </row>
    <row r="267" spans="1:15" x14ac:dyDescent="0.25">
      <c r="A267" t="s">
        <v>328</v>
      </c>
      <c r="B267">
        <v>3040116000</v>
      </c>
      <c r="C267" t="s">
        <v>444</v>
      </c>
      <c r="D267">
        <v>661584</v>
      </c>
      <c r="G267" t="s">
        <v>539</v>
      </c>
      <c r="H267" s="1">
        <v>43008</v>
      </c>
      <c r="I267" t="s">
        <v>540</v>
      </c>
      <c r="J267" s="8">
        <v>0</v>
      </c>
      <c r="K267" s="8">
        <v>0</v>
      </c>
      <c r="L267" s="8">
        <v>77772.350000000006</v>
      </c>
      <c r="M267" s="8">
        <v>0</v>
      </c>
      <c r="N267" s="8">
        <v>0</v>
      </c>
      <c r="O267" t="s">
        <v>16</v>
      </c>
    </row>
    <row r="268" spans="1:15" x14ac:dyDescent="0.25">
      <c r="A268" t="s">
        <v>328</v>
      </c>
      <c r="B268">
        <v>3040445000</v>
      </c>
      <c r="C268" t="s">
        <v>541</v>
      </c>
      <c r="D268">
        <v>660892</v>
      </c>
      <c r="G268" t="s">
        <v>542</v>
      </c>
      <c r="H268" s="1">
        <v>42978</v>
      </c>
      <c r="I268" t="s">
        <v>543</v>
      </c>
      <c r="J268" s="8">
        <v>0</v>
      </c>
      <c r="K268" s="8">
        <v>0</v>
      </c>
      <c r="L268" s="8">
        <v>0</v>
      </c>
      <c r="M268" s="8">
        <v>0</v>
      </c>
      <c r="N268" s="8">
        <v>0</v>
      </c>
      <c r="O268" t="s">
        <v>16</v>
      </c>
    </row>
    <row r="269" spans="1:15" x14ac:dyDescent="0.25">
      <c r="A269" t="s">
        <v>328</v>
      </c>
      <c r="B269">
        <v>3040934000</v>
      </c>
      <c r="C269" t="s">
        <v>544</v>
      </c>
      <c r="D269">
        <v>661947</v>
      </c>
      <c r="G269" t="s">
        <v>545</v>
      </c>
      <c r="H269" s="1">
        <v>43008</v>
      </c>
      <c r="I269" t="s">
        <v>546</v>
      </c>
      <c r="J269" s="8">
        <v>0</v>
      </c>
      <c r="K269" s="8">
        <v>0</v>
      </c>
      <c r="L269" s="8">
        <v>0</v>
      </c>
      <c r="M269" s="8">
        <v>-5673.22</v>
      </c>
      <c r="N269" s="8">
        <v>0</v>
      </c>
      <c r="O269" t="s">
        <v>16</v>
      </c>
    </row>
    <row r="270" spans="1:15" x14ac:dyDescent="0.25">
      <c r="A270" t="s">
        <v>328</v>
      </c>
      <c r="B270">
        <v>3040119010</v>
      </c>
      <c r="C270" t="s">
        <v>334</v>
      </c>
      <c r="D270">
        <v>662139</v>
      </c>
      <c r="G270" t="s">
        <v>547</v>
      </c>
      <c r="H270" s="1">
        <v>42985</v>
      </c>
      <c r="I270" t="s">
        <v>548</v>
      </c>
      <c r="J270" s="8">
        <v>0</v>
      </c>
      <c r="K270" s="8">
        <v>0</v>
      </c>
      <c r="L270" s="8">
        <v>0</v>
      </c>
      <c r="M270" s="8">
        <v>561.01</v>
      </c>
      <c r="N270" s="8">
        <v>0</v>
      </c>
      <c r="O270" t="s">
        <v>16</v>
      </c>
    </row>
    <row r="271" spans="1:15" x14ac:dyDescent="0.25">
      <c r="A271" t="s">
        <v>328</v>
      </c>
      <c r="B271">
        <v>3040119160</v>
      </c>
      <c r="C271" t="s">
        <v>334</v>
      </c>
      <c r="D271">
        <v>662252</v>
      </c>
      <c r="G271" t="s">
        <v>549</v>
      </c>
      <c r="H271" s="1">
        <v>43007</v>
      </c>
      <c r="I271" t="s">
        <v>398</v>
      </c>
      <c r="J271" s="8">
        <v>0</v>
      </c>
      <c r="K271" s="8">
        <v>0</v>
      </c>
      <c r="L271" s="8">
        <v>24557.02</v>
      </c>
      <c r="M271" s="8">
        <v>0</v>
      </c>
      <c r="N271" s="8">
        <v>0</v>
      </c>
      <c r="O271" t="s">
        <v>16</v>
      </c>
    </row>
    <row r="272" spans="1:15" x14ac:dyDescent="0.25">
      <c r="A272" t="s">
        <v>328</v>
      </c>
      <c r="B272">
        <v>3040120000</v>
      </c>
      <c r="C272" t="s">
        <v>550</v>
      </c>
      <c r="D272">
        <v>662353</v>
      </c>
      <c r="G272" t="s">
        <v>551</v>
      </c>
      <c r="H272" s="1">
        <v>42978</v>
      </c>
      <c r="I272" t="s">
        <v>552</v>
      </c>
      <c r="J272" s="8">
        <v>0</v>
      </c>
      <c r="K272" s="8">
        <v>0</v>
      </c>
      <c r="L272" s="8">
        <v>0</v>
      </c>
      <c r="M272" s="8">
        <v>0</v>
      </c>
      <c r="N272" s="8">
        <v>-541.89</v>
      </c>
      <c r="O272" t="s">
        <v>16</v>
      </c>
    </row>
    <row r="273" spans="1:15" x14ac:dyDescent="0.25">
      <c r="A273" t="s">
        <v>328</v>
      </c>
      <c r="B273">
        <v>3040442450</v>
      </c>
      <c r="C273" t="s">
        <v>340</v>
      </c>
      <c r="D273">
        <v>662600</v>
      </c>
      <c r="E273" t="s">
        <v>19</v>
      </c>
      <c r="F273">
        <v>660664</v>
      </c>
      <c r="G273" t="s">
        <v>553</v>
      </c>
      <c r="H273" s="1">
        <v>42916</v>
      </c>
      <c r="I273" t="s">
        <v>525</v>
      </c>
      <c r="J273" s="8">
        <v>0</v>
      </c>
      <c r="K273" s="8">
        <v>0</v>
      </c>
      <c r="L273" s="8">
        <v>0</v>
      </c>
      <c r="M273" s="8">
        <v>0</v>
      </c>
      <c r="N273" s="8">
        <v>-9853.58</v>
      </c>
      <c r="O273" t="s">
        <v>16</v>
      </c>
    </row>
    <row r="274" spans="1:15" x14ac:dyDescent="0.25">
      <c r="A274" t="s">
        <v>328</v>
      </c>
      <c r="B274">
        <v>3040113000</v>
      </c>
      <c r="C274" t="s">
        <v>366</v>
      </c>
      <c r="D274">
        <v>662992</v>
      </c>
      <c r="E274" t="s">
        <v>19</v>
      </c>
      <c r="F274">
        <v>638723</v>
      </c>
      <c r="G274" t="s">
        <v>554</v>
      </c>
      <c r="H274" s="1">
        <v>43007</v>
      </c>
      <c r="I274" t="s">
        <v>368</v>
      </c>
      <c r="J274" s="8">
        <v>0</v>
      </c>
      <c r="K274" s="8">
        <v>0</v>
      </c>
      <c r="L274" s="8">
        <v>30000</v>
      </c>
      <c r="M274" s="8">
        <v>0</v>
      </c>
      <c r="N274" s="8">
        <v>0</v>
      </c>
      <c r="O274" t="s">
        <v>16</v>
      </c>
    </row>
    <row r="275" spans="1:15" x14ac:dyDescent="0.25">
      <c r="A275" t="s">
        <v>328</v>
      </c>
      <c r="B275">
        <v>3040113000</v>
      </c>
      <c r="C275" t="s">
        <v>366</v>
      </c>
      <c r="D275">
        <v>662994</v>
      </c>
      <c r="E275" t="s">
        <v>19</v>
      </c>
      <c r="F275">
        <v>638723</v>
      </c>
      <c r="G275" t="s">
        <v>555</v>
      </c>
      <c r="H275" s="1">
        <v>43007</v>
      </c>
      <c r="I275" t="s">
        <v>368</v>
      </c>
      <c r="J275" s="8">
        <v>0</v>
      </c>
      <c r="K275" s="8">
        <v>0</v>
      </c>
      <c r="L275" s="8">
        <v>11200</v>
      </c>
      <c r="M275" s="8">
        <v>0</v>
      </c>
      <c r="N275" s="8">
        <v>0</v>
      </c>
      <c r="O275" t="s">
        <v>16</v>
      </c>
    </row>
    <row r="276" spans="1:15" x14ac:dyDescent="0.25">
      <c r="A276" t="s">
        <v>328</v>
      </c>
      <c r="B276">
        <v>3040119160</v>
      </c>
      <c r="C276" t="s">
        <v>334</v>
      </c>
      <c r="D276">
        <v>661407</v>
      </c>
      <c r="G276" t="s">
        <v>556</v>
      </c>
      <c r="H276" s="1">
        <v>42978</v>
      </c>
      <c r="I276" t="s">
        <v>398</v>
      </c>
      <c r="J276" s="8">
        <v>0</v>
      </c>
      <c r="K276" s="8">
        <v>0</v>
      </c>
      <c r="L276" s="8">
        <v>23958.77</v>
      </c>
      <c r="M276" s="8">
        <v>0</v>
      </c>
      <c r="N276" s="8">
        <v>0</v>
      </c>
      <c r="O276" t="s">
        <v>16</v>
      </c>
    </row>
    <row r="277" spans="1:15" x14ac:dyDescent="0.25">
      <c r="A277" t="s">
        <v>328</v>
      </c>
      <c r="B277">
        <v>3040119040</v>
      </c>
      <c r="C277" t="s">
        <v>334</v>
      </c>
      <c r="D277">
        <v>638808</v>
      </c>
      <c r="G277" t="s">
        <v>557</v>
      </c>
      <c r="H277" s="1">
        <v>43006</v>
      </c>
      <c r="I277" t="s">
        <v>558</v>
      </c>
      <c r="J277" s="8">
        <v>0</v>
      </c>
      <c r="K277" s="8">
        <v>0</v>
      </c>
      <c r="L277" s="8">
        <v>0</v>
      </c>
      <c r="M277" s="8">
        <v>-5787.9</v>
      </c>
      <c r="N277" s="8">
        <v>0</v>
      </c>
      <c r="O277" t="s">
        <v>16</v>
      </c>
    </row>
    <row r="278" spans="1:15" x14ac:dyDescent="0.25">
      <c r="A278" t="s">
        <v>328</v>
      </c>
      <c r="B278">
        <v>3040112142</v>
      </c>
      <c r="C278" t="s">
        <v>349</v>
      </c>
      <c r="D278">
        <v>637983</v>
      </c>
      <c r="E278" t="s">
        <v>13</v>
      </c>
      <c r="F278">
        <v>637983</v>
      </c>
      <c r="G278" t="s">
        <v>559</v>
      </c>
      <c r="H278" s="1">
        <v>42947</v>
      </c>
      <c r="I278" t="s">
        <v>560</v>
      </c>
      <c r="J278" s="8">
        <v>0</v>
      </c>
      <c r="K278" s="8">
        <v>0</v>
      </c>
      <c r="L278" s="8">
        <v>37091.22</v>
      </c>
      <c r="M278" s="8">
        <v>0</v>
      </c>
      <c r="N278" s="8">
        <v>0</v>
      </c>
      <c r="O278" t="s">
        <v>16</v>
      </c>
    </row>
    <row r="279" spans="1:15" x14ac:dyDescent="0.25">
      <c r="A279" t="s">
        <v>328</v>
      </c>
      <c r="B279">
        <v>3040112142</v>
      </c>
      <c r="C279" t="s">
        <v>349</v>
      </c>
      <c r="D279">
        <v>637993</v>
      </c>
      <c r="E279" t="s">
        <v>19</v>
      </c>
      <c r="F279">
        <v>637983</v>
      </c>
      <c r="G279" t="s">
        <v>561</v>
      </c>
      <c r="H279" s="1">
        <v>42947</v>
      </c>
      <c r="I279" t="s">
        <v>560</v>
      </c>
      <c r="J279" s="8">
        <v>0</v>
      </c>
      <c r="K279" s="8">
        <v>0</v>
      </c>
      <c r="L279" s="8">
        <v>37838.480000000003</v>
      </c>
      <c r="M279" s="8">
        <v>0</v>
      </c>
      <c r="N279" s="8">
        <v>0</v>
      </c>
      <c r="O279" t="s">
        <v>16</v>
      </c>
    </row>
    <row r="280" spans="1:15" x14ac:dyDescent="0.25">
      <c r="A280" t="s">
        <v>328</v>
      </c>
      <c r="B280">
        <v>3040112101</v>
      </c>
      <c r="C280" t="s">
        <v>349</v>
      </c>
      <c r="D280">
        <v>638004</v>
      </c>
      <c r="E280" t="s">
        <v>13</v>
      </c>
      <c r="F280">
        <v>638004</v>
      </c>
      <c r="G280" t="s">
        <v>562</v>
      </c>
      <c r="H280" s="1">
        <v>42978</v>
      </c>
      <c r="I280" t="s">
        <v>563</v>
      </c>
      <c r="J280" s="8">
        <v>0</v>
      </c>
      <c r="K280" s="8">
        <v>-2943.45</v>
      </c>
      <c r="L280" s="8">
        <v>0</v>
      </c>
      <c r="M280" s="8">
        <v>0</v>
      </c>
      <c r="N280" s="8">
        <v>0</v>
      </c>
      <c r="O280" t="s">
        <v>16</v>
      </c>
    </row>
    <row r="281" spans="1:15" x14ac:dyDescent="0.25">
      <c r="A281" t="s">
        <v>328</v>
      </c>
      <c r="B281">
        <v>3040112111</v>
      </c>
      <c r="C281" t="s">
        <v>349</v>
      </c>
      <c r="D281">
        <v>638097</v>
      </c>
      <c r="E281" t="s">
        <v>19</v>
      </c>
      <c r="F281">
        <v>638004</v>
      </c>
      <c r="G281" t="s">
        <v>564</v>
      </c>
      <c r="H281" s="1">
        <v>42978</v>
      </c>
      <c r="I281" t="s">
        <v>383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t="s">
        <v>16</v>
      </c>
    </row>
    <row r="282" spans="1:15" x14ac:dyDescent="0.25">
      <c r="A282" t="s">
        <v>328</v>
      </c>
      <c r="B282">
        <v>3040449000</v>
      </c>
      <c r="C282" t="s">
        <v>369</v>
      </c>
      <c r="D282">
        <v>638134</v>
      </c>
      <c r="G282" t="s">
        <v>565</v>
      </c>
      <c r="H282" s="1">
        <v>42947</v>
      </c>
      <c r="I282" t="s">
        <v>566</v>
      </c>
      <c r="J282" s="8">
        <v>0</v>
      </c>
      <c r="K282" s="8">
        <v>0</v>
      </c>
      <c r="L282" s="8">
        <v>0</v>
      </c>
      <c r="M282" s="8">
        <v>66081</v>
      </c>
      <c r="N282" s="8">
        <v>0</v>
      </c>
      <c r="O282" t="s">
        <v>16</v>
      </c>
    </row>
    <row r="283" spans="1:15" x14ac:dyDescent="0.25">
      <c r="A283" t="s">
        <v>328</v>
      </c>
      <c r="B283">
        <v>3040448160</v>
      </c>
      <c r="C283" t="s">
        <v>454</v>
      </c>
      <c r="D283">
        <v>638495</v>
      </c>
      <c r="G283" t="s">
        <v>567</v>
      </c>
      <c r="H283" s="1">
        <v>42916</v>
      </c>
      <c r="I283" t="s">
        <v>568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t="s">
        <v>16</v>
      </c>
    </row>
    <row r="284" spans="1:15" x14ac:dyDescent="0.25">
      <c r="A284" t="s">
        <v>328</v>
      </c>
      <c r="B284">
        <v>3040445000</v>
      </c>
      <c r="C284" t="s">
        <v>541</v>
      </c>
      <c r="D284">
        <v>638557</v>
      </c>
      <c r="G284" t="s">
        <v>569</v>
      </c>
      <c r="H284" s="1">
        <v>42947</v>
      </c>
      <c r="I284" t="s">
        <v>570</v>
      </c>
      <c r="J284" s="8">
        <v>0</v>
      </c>
      <c r="K284" s="8">
        <v>-610.95000000000005</v>
      </c>
      <c r="L284" s="8">
        <v>4193.13</v>
      </c>
      <c r="M284" s="8">
        <v>0</v>
      </c>
      <c r="N284" s="8">
        <v>0</v>
      </c>
      <c r="O284" t="s">
        <v>16</v>
      </c>
    </row>
    <row r="285" spans="1:15" x14ac:dyDescent="0.25">
      <c r="A285" t="s">
        <v>328</v>
      </c>
      <c r="B285">
        <v>3040112020</v>
      </c>
      <c r="C285" t="s">
        <v>349</v>
      </c>
      <c r="D285">
        <v>661113</v>
      </c>
      <c r="G285" t="s">
        <v>571</v>
      </c>
      <c r="H285" s="1">
        <v>43008</v>
      </c>
      <c r="I285" t="s">
        <v>572</v>
      </c>
      <c r="J285" s="8">
        <v>0</v>
      </c>
      <c r="K285" s="8">
        <v>0</v>
      </c>
      <c r="L285" s="8">
        <v>4521.84</v>
      </c>
      <c r="M285" s="8">
        <v>18286</v>
      </c>
      <c r="N285" s="8">
        <v>0</v>
      </c>
      <c r="O285" t="s">
        <v>16</v>
      </c>
    </row>
    <row r="286" spans="1:15" x14ac:dyDescent="0.25">
      <c r="A286" t="s">
        <v>328</v>
      </c>
      <c r="B286">
        <v>3040113000</v>
      </c>
      <c r="C286" t="s">
        <v>366</v>
      </c>
      <c r="D286">
        <v>638723</v>
      </c>
      <c r="E286" t="s">
        <v>13</v>
      </c>
      <c r="F286">
        <v>638723</v>
      </c>
      <c r="G286" t="s">
        <v>573</v>
      </c>
      <c r="H286" s="1">
        <v>43007</v>
      </c>
      <c r="I286" t="s">
        <v>368</v>
      </c>
      <c r="J286" s="8">
        <v>0</v>
      </c>
      <c r="K286" s="8">
        <v>0</v>
      </c>
      <c r="L286" s="8">
        <v>67932.31</v>
      </c>
      <c r="M286" s="8">
        <v>0</v>
      </c>
      <c r="N286" s="8">
        <v>0</v>
      </c>
      <c r="O286" t="s">
        <v>16</v>
      </c>
    </row>
    <row r="287" spans="1:15" x14ac:dyDescent="0.25">
      <c r="A287" t="s">
        <v>328</v>
      </c>
      <c r="B287">
        <v>3040112101</v>
      </c>
      <c r="C287" t="s">
        <v>349</v>
      </c>
      <c r="D287">
        <v>663668</v>
      </c>
      <c r="G287" t="s">
        <v>574</v>
      </c>
      <c r="H287" s="1">
        <v>42825</v>
      </c>
      <c r="I287" t="s">
        <v>575</v>
      </c>
      <c r="J287" s="8">
        <v>0</v>
      </c>
      <c r="K287" s="8">
        <v>0</v>
      </c>
      <c r="L287" s="8">
        <v>0</v>
      </c>
      <c r="M287" s="8">
        <v>0</v>
      </c>
      <c r="N287" s="8">
        <v>-22234.46</v>
      </c>
      <c r="O287" t="s">
        <v>16</v>
      </c>
    </row>
    <row r="288" spans="1:15" x14ac:dyDescent="0.25">
      <c r="A288" t="s">
        <v>328</v>
      </c>
      <c r="B288">
        <v>3040442450</v>
      </c>
      <c r="C288" t="s">
        <v>340</v>
      </c>
      <c r="D288">
        <v>660101</v>
      </c>
      <c r="E288" t="s">
        <v>13</v>
      </c>
      <c r="F288">
        <v>660101</v>
      </c>
      <c r="G288" t="s">
        <v>576</v>
      </c>
      <c r="H288" s="1">
        <v>43008</v>
      </c>
      <c r="I288" t="s">
        <v>525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t="s">
        <v>16</v>
      </c>
    </row>
    <row r="289" spans="1:15" x14ac:dyDescent="0.25">
      <c r="A289" t="s">
        <v>328</v>
      </c>
      <c r="B289">
        <v>3040119020</v>
      </c>
      <c r="C289" t="s">
        <v>334</v>
      </c>
      <c r="D289">
        <v>660412</v>
      </c>
      <c r="E289" t="s">
        <v>13</v>
      </c>
      <c r="F289">
        <v>660412</v>
      </c>
      <c r="G289" t="s">
        <v>577</v>
      </c>
      <c r="H289" s="1">
        <v>43008</v>
      </c>
      <c r="I289" t="s">
        <v>389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t="s">
        <v>16</v>
      </c>
    </row>
    <row r="290" spans="1:15" x14ac:dyDescent="0.25">
      <c r="A290" t="s">
        <v>328</v>
      </c>
      <c r="B290">
        <v>3040124000</v>
      </c>
      <c r="C290" t="s">
        <v>578</v>
      </c>
      <c r="D290">
        <v>660432</v>
      </c>
      <c r="G290" t="s">
        <v>579</v>
      </c>
      <c r="H290" s="1">
        <v>43008</v>
      </c>
      <c r="I290" t="s">
        <v>580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t="s">
        <v>16</v>
      </c>
    </row>
    <row r="291" spans="1:15" x14ac:dyDescent="0.25">
      <c r="A291" t="s">
        <v>328</v>
      </c>
      <c r="B291">
        <v>3040112085</v>
      </c>
      <c r="C291" t="s">
        <v>349</v>
      </c>
      <c r="D291">
        <v>660563</v>
      </c>
      <c r="G291" t="s">
        <v>581</v>
      </c>
      <c r="H291" s="1">
        <v>42978</v>
      </c>
      <c r="I291" t="s">
        <v>582</v>
      </c>
      <c r="J291" s="8">
        <v>0</v>
      </c>
      <c r="K291" s="8">
        <v>0</v>
      </c>
      <c r="L291" s="8">
        <v>0</v>
      </c>
      <c r="M291" s="8">
        <v>0</v>
      </c>
      <c r="N291" s="8">
        <v>-1251.8499999999999</v>
      </c>
      <c r="O291" t="s">
        <v>16</v>
      </c>
    </row>
    <row r="292" spans="1:15" x14ac:dyDescent="0.25">
      <c r="A292" t="s">
        <v>328</v>
      </c>
      <c r="B292">
        <v>3040126000</v>
      </c>
      <c r="C292" t="s">
        <v>407</v>
      </c>
      <c r="D292">
        <v>632546</v>
      </c>
      <c r="G292" t="s">
        <v>583</v>
      </c>
      <c r="H292" s="1">
        <v>43008</v>
      </c>
      <c r="I292" t="s">
        <v>505</v>
      </c>
      <c r="J292" s="8">
        <v>0</v>
      </c>
      <c r="K292" s="8">
        <v>0</v>
      </c>
      <c r="L292" s="8">
        <v>0</v>
      </c>
      <c r="M292" s="8">
        <v>3171.03</v>
      </c>
      <c r="N292" s="8">
        <v>0</v>
      </c>
      <c r="O292" t="s">
        <v>16</v>
      </c>
    </row>
    <row r="293" spans="1:15" x14ac:dyDescent="0.25">
      <c r="A293" t="s">
        <v>328</v>
      </c>
      <c r="B293">
        <v>3040112181</v>
      </c>
      <c r="C293" t="s">
        <v>349</v>
      </c>
      <c r="D293">
        <v>660664</v>
      </c>
      <c r="E293" t="s">
        <v>13</v>
      </c>
      <c r="F293">
        <v>660664</v>
      </c>
      <c r="G293" t="s">
        <v>584</v>
      </c>
      <c r="H293" s="1">
        <v>42916</v>
      </c>
      <c r="I293" t="s">
        <v>585</v>
      </c>
      <c r="J293" s="8">
        <v>0</v>
      </c>
      <c r="K293" s="8">
        <v>-116773.2</v>
      </c>
      <c r="L293" s="8">
        <v>176319.51</v>
      </c>
      <c r="M293" s="8">
        <v>0</v>
      </c>
      <c r="N293" s="8">
        <v>0</v>
      </c>
      <c r="O293" t="s">
        <v>16</v>
      </c>
    </row>
    <row r="294" spans="1:15" x14ac:dyDescent="0.25">
      <c r="A294" t="s">
        <v>328</v>
      </c>
      <c r="B294">
        <v>3040912013</v>
      </c>
      <c r="C294" t="s">
        <v>362</v>
      </c>
      <c r="D294">
        <v>632951</v>
      </c>
      <c r="G294" t="s">
        <v>586</v>
      </c>
      <c r="H294" s="1">
        <v>43008</v>
      </c>
      <c r="I294" t="s">
        <v>587</v>
      </c>
      <c r="J294" s="8">
        <v>0</v>
      </c>
      <c r="K294" s="8">
        <v>0</v>
      </c>
      <c r="L294" s="8">
        <v>17.89</v>
      </c>
      <c r="M294" s="8">
        <v>0</v>
      </c>
      <c r="N294" s="8">
        <v>0</v>
      </c>
      <c r="O294" t="s">
        <v>92</v>
      </c>
    </row>
    <row r="295" spans="1:15" x14ac:dyDescent="0.25">
      <c r="A295" t="s">
        <v>328</v>
      </c>
      <c r="B295">
        <v>3040112175</v>
      </c>
      <c r="C295" t="s">
        <v>349</v>
      </c>
      <c r="D295">
        <v>638621</v>
      </c>
      <c r="G295" t="s">
        <v>588</v>
      </c>
      <c r="H295" s="1">
        <v>42940</v>
      </c>
      <c r="I295" t="s">
        <v>589</v>
      </c>
      <c r="J295" s="8">
        <v>0</v>
      </c>
      <c r="K295" s="8">
        <v>0</v>
      </c>
      <c r="L295" s="8">
        <v>0</v>
      </c>
      <c r="M295" s="8">
        <v>0</v>
      </c>
      <c r="N295" s="8">
        <v>-1063.47</v>
      </c>
      <c r="O295" t="s">
        <v>16</v>
      </c>
    </row>
    <row r="296" spans="1:15" x14ac:dyDescent="0.25">
      <c r="A296" t="s">
        <v>328</v>
      </c>
      <c r="B296">
        <v>3040116000</v>
      </c>
      <c r="C296" t="s">
        <v>444</v>
      </c>
      <c r="D296">
        <v>801159</v>
      </c>
      <c r="G296" t="s">
        <v>590</v>
      </c>
      <c r="H296" s="1">
        <v>42886</v>
      </c>
      <c r="I296" t="s">
        <v>591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t="s">
        <v>92</v>
      </c>
    </row>
    <row r="297" spans="1:15" x14ac:dyDescent="0.25">
      <c r="A297" t="s">
        <v>328</v>
      </c>
      <c r="B297">
        <v>3040947001</v>
      </c>
      <c r="C297" t="s">
        <v>394</v>
      </c>
      <c r="D297">
        <v>675317</v>
      </c>
      <c r="G297" t="s">
        <v>592</v>
      </c>
      <c r="H297" s="1">
        <v>42947</v>
      </c>
      <c r="I297" t="s">
        <v>593</v>
      </c>
      <c r="J297" s="8">
        <v>0</v>
      </c>
      <c r="K297" s="8">
        <v>-6143.23</v>
      </c>
      <c r="L297" s="8">
        <v>0</v>
      </c>
      <c r="M297" s="8">
        <v>0</v>
      </c>
      <c r="N297" s="8">
        <v>0</v>
      </c>
      <c r="O297" t="s">
        <v>16</v>
      </c>
    </row>
    <row r="298" spans="1:15" x14ac:dyDescent="0.25">
      <c r="A298" t="s">
        <v>328</v>
      </c>
      <c r="B298">
        <v>3040112111</v>
      </c>
      <c r="C298" t="s">
        <v>349</v>
      </c>
      <c r="D298">
        <v>675337</v>
      </c>
      <c r="G298" t="s">
        <v>594</v>
      </c>
      <c r="H298" s="1">
        <v>42916</v>
      </c>
      <c r="I298" t="s">
        <v>595</v>
      </c>
      <c r="J298" s="8">
        <v>0</v>
      </c>
      <c r="K298" s="8">
        <v>0</v>
      </c>
      <c r="L298" s="8">
        <v>0</v>
      </c>
      <c r="M298" s="8">
        <v>0</v>
      </c>
      <c r="N298" s="8">
        <v>-8630.24</v>
      </c>
      <c r="O298" t="s">
        <v>92</v>
      </c>
    </row>
    <row r="299" spans="1:15" x14ac:dyDescent="0.25">
      <c r="A299" t="s">
        <v>328</v>
      </c>
      <c r="B299">
        <v>3040443700</v>
      </c>
      <c r="C299" t="s">
        <v>596</v>
      </c>
      <c r="D299">
        <v>675356</v>
      </c>
      <c r="G299" t="s">
        <v>597</v>
      </c>
      <c r="H299" s="1">
        <v>42916</v>
      </c>
      <c r="I299" t="s">
        <v>598</v>
      </c>
      <c r="J299" s="8">
        <v>37029.32</v>
      </c>
      <c r="K299" s="8">
        <v>0</v>
      </c>
      <c r="L299" s="8">
        <v>0</v>
      </c>
      <c r="M299" s="8">
        <v>0</v>
      </c>
      <c r="N299" s="8">
        <v>0</v>
      </c>
      <c r="O299" t="s">
        <v>92</v>
      </c>
    </row>
    <row r="300" spans="1:15" x14ac:dyDescent="0.25">
      <c r="A300" t="s">
        <v>328</v>
      </c>
      <c r="B300">
        <v>3040605800</v>
      </c>
      <c r="C300" t="s">
        <v>599</v>
      </c>
      <c r="D300">
        <v>675417</v>
      </c>
      <c r="G300" t="s">
        <v>600</v>
      </c>
      <c r="H300" s="1">
        <v>42978</v>
      </c>
      <c r="I300" t="s">
        <v>601</v>
      </c>
      <c r="J300" s="8">
        <v>0</v>
      </c>
      <c r="K300" s="8">
        <v>0</v>
      </c>
      <c r="L300" s="8">
        <v>0</v>
      </c>
      <c r="M300" s="8">
        <v>0</v>
      </c>
      <c r="N300" s="8">
        <v>0</v>
      </c>
      <c r="O300" t="s">
        <v>16</v>
      </c>
    </row>
    <row r="301" spans="1:15" x14ac:dyDescent="0.25">
      <c r="A301" t="s">
        <v>328</v>
      </c>
      <c r="B301">
        <v>3040119020</v>
      </c>
      <c r="C301" t="s">
        <v>334</v>
      </c>
      <c r="D301">
        <v>675439</v>
      </c>
      <c r="G301" t="s">
        <v>602</v>
      </c>
      <c r="H301" s="1">
        <v>43008</v>
      </c>
      <c r="I301" t="s">
        <v>603</v>
      </c>
      <c r="J301" s="8">
        <v>0</v>
      </c>
      <c r="K301" s="8">
        <v>0</v>
      </c>
      <c r="L301" s="8">
        <v>326.7</v>
      </c>
      <c r="M301" s="8">
        <v>0</v>
      </c>
      <c r="N301" s="8">
        <v>0</v>
      </c>
      <c r="O301" t="s">
        <v>16</v>
      </c>
    </row>
    <row r="302" spans="1:15" x14ac:dyDescent="0.25">
      <c r="A302" t="s">
        <v>328</v>
      </c>
      <c r="B302">
        <v>3040122250</v>
      </c>
      <c r="C302" t="s">
        <v>338</v>
      </c>
      <c r="D302">
        <v>677154</v>
      </c>
      <c r="G302" t="s">
        <v>604</v>
      </c>
      <c r="H302" s="1">
        <v>42916</v>
      </c>
      <c r="I302" t="s">
        <v>302</v>
      </c>
      <c r="J302" s="8">
        <v>0</v>
      </c>
      <c r="K302" s="8">
        <v>0</v>
      </c>
      <c r="L302" s="8">
        <v>0</v>
      </c>
      <c r="M302" s="8">
        <v>0</v>
      </c>
      <c r="N302" s="8">
        <v>-26136.99</v>
      </c>
      <c r="O302" t="s">
        <v>16</v>
      </c>
    </row>
    <row r="303" spans="1:15" x14ac:dyDescent="0.25">
      <c r="A303" t="s">
        <v>328</v>
      </c>
      <c r="B303">
        <v>3040116000</v>
      </c>
      <c r="C303" t="s">
        <v>444</v>
      </c>
      <c r="D303">
        <v>800515</v>
      </c>
      <c r="G303" t="s">
        <v>605</v>
      </c>
      <c r="H303" s="1">
        <v>42947</v>
      </c>
      <c r="I303" t="s">
        <v>606</v>
      </c>
      <c r="J303" s="8">
        <v>0</v>
      </c>
      <c r="K303" s="8">
        <v>0</v>
      </c>
      <c r="L303" s="8">
        <v>0</v>
      </c>
      <c r="M303" s="8">
        <v>-1178857.3700000001</v>
      </c>
      <c r="N303" s="8">
        <v>0</v>
      </c>
      <c r="O303" t="s">
        <v>16</v>
      </c>
    </row>
    <row r="304" spans="1:15" x14ac:dyDescent="0.25">
      <c r="A304" t="s">
        <v>328</v>
      </c>
      <c r="B304">
        <v>3040119160</v>
      </c>
      <c r="C304" t="s">
        <v>334</v>
      </c>
      <c r="D304">
        <v>663219</v>
      </c>
      <c r="G304" t="s">
        <v>607</v>
      </c>
      <c r="H304" s="1">
        <v>43007</v>
      </c>
      <c r="I304" t="s">
        <v>398</v>
      </c>
      <c r="J304" s="8">
        <v>0</v>
      </c>
      <c r="K304" s="8">
        <v>0</v>
      </c>
      <c r="L304" s="8">
        <v>0</v>
      </c>
      <c r="M304" s="8">
        <v>-2188.4</v>
      </c>
      <c r="N304" s="8">
        <v>0</v>
      </c>
      <c r="O304" t="s">
        <v>16</v>
      </c>
    </row>
    <row r="305" spans="1:15" x14ac:dyDescent="0.25">
      <c r="A305" t="s">
        <v>328</v>
      </c>
      <c r="B305">
        <v>3040448070</v>
      </c>
      <c r="C305" t="s">
        <v>454</v>
      </c>
      <c r="D305">
        <v>801066</v>
      </c>
      <c r="G305" t="s">
        <v>608</v>
      </c>
      <c r="H305" s="1">
        <v>42893</v>
      </c>
      <c r="I305" t="s">
        <v>609</v>
      </c>
      <c r="J305" s="8">
        <v>0</v>
      </c>
      <c r="K305" s="8">
        <v>0</v>
      </c>
      <c r="L305" s="8">
        <v>3364</v>
      </c>
      <c r="M305" s="8">
        <v>0</v>
      </c>
      <c r="N305" s="8">
        <v>0</v>
      </c>
      <c r="O305" t="s">
        <v>16</v>
      </c>
    </row>
    <row r="306" spans="1:15" x14ac:dyDescent="0.25">
      <c r="A306" t="s">
        <v>328</v>
      </c>
      <c r="B306">
        <v>3040116000</v>
      </c>
      <c r="C306" t="s">
        <v>444</v>
      </c>
      <c r="D306">
        <v>669835</v>
      </c>
      <c r="G306" t="s">
        <v>610</v>
      </c>
      <c r="H306" s="1">
        <v>43007</v>
      </c>
      <c r="I306" t="s">
        <v>611</v>
      </c>
      <c r="J306" s="8">
        <v>0</v>
      </c>
      <c r="K306" s="8">
        <v>0</v>
      </c>
      <c r="L306" s="8">
        <v>91180.44</v>
      </c>
      <c r="M306" s="8">
        <v>0</v>
      </c>
      <c r="N306" s="8">
        <v>0</v>
      </c>
      <c r="O306" t="s">
        <v>16</v>
      </c>
    </row>
    <row r="307" spans="1:15" x14ac:dyDescent="0.25">
      <c r="A307" t="s">
        <v>328</v>
      </c>
      <c r="B307">
        <v>3040920000</v>
      </c>
      <c r="C307" t="s">
        <v>612</v>
      </c>
      <c r="D307">
        <v>801681</v>
      </c>
      <c r="G307" t="s">
        <v>613</v>
      </c>
      <c r="H307" s="1">
        <v>42916</v>
      </c>
      <c r="I307" t="s">
        <v>614</v>
      </c>
      <c r="J307" s="8">
        <v>1236.6099999999999</v>
      </c>
      <c r="K307" s="8">
        <v>-2231.5</v>
      </c>
      <c r="L307" s="8">
        <v>1207.3499999999999</v>
      </c>
      <c r="M307" s="8">
        <v>0</v>
      </c>
      <c r="N307" s="8">
        <v>0</v>
      </c>
      <c r="O307" t="s">
        <v>16</v>
      </c>
    </row>
    <row r="308" spans="1:15" x14ac:dyDescent="0.25">
      <c r="A308" t="s">
        <v>328</v>
      </c>
      <c r="B308">
        <v>3040124000</v>
      </c>
      <c r="C308" t="s">
        <v>578</v>
      </c>
      <c r="D308">
        <v>802195</v>
      </c>
      <c r="G308" t="s">
        <v>615</v>
      </c>
      <c r="H308" s="1">
        <v>42946</v>
      </c>
      <c r="I308" t="s">
        <v>616</v>
      </c>
      <c r="J308" s="8">
        <v>0</v>
      </c>
      <c r="K308" s="8">
        <v>-4623.76</v>
      </c>
      <c r="L308" s="8">
        <v>0</v>
      </c>
      <c r="M308" s="8">
        <v>0</v>
      </c>
      <c r="N308" s="8">
        <v>0</v>
      </c>
      <c r="O308" t="s">
        <v>16</v>
      </c>
    </row>
    <row r="309" spans="1:15" x14ac:dyDescent="0.25">
      <c r="A309" t="s">
        <v>328</v>
      </c>
      <c r="B309">
        <v>3040117000</v>
      </c>
      <c r="C309" t="s">
        <v>617</v>
      </c>
      <c r="D309">
        <v>802331</v>
      </c>
      <c r="G309" t="s">
        <v>618</v>
      </c>
      <c r="H309" s="1">
        <v>42916</v>
      </c>
      <c r="I309" t="s">
        <v>619</v>
      </c>
      <c r="J309" s="8">
        <v>0</v>
      </c>
      <c r="K309" s="8">
        <v>0</v>
      </c>
      <c r="L309" s="8">
        <v>0</v>
      </c>
      <c r="M309" s="8">
        <v>7709</v>
      </c>
      <c r="N309" s="8">
        <v>0</v>
      </c>
      <c r="O309" t="s">
        <v>16</v>
      </c>
    </row>
    <row r="310" spans="1:15" x14ac:dyDescent="0.25">
      <c r="A310" t="s">
        <v>328</v>
      </c>
      <c r="B310">
        <v>3040112181</v>
      </c>
      <c r="C310" t="s">
        <v>349</v>
      </c>
      <c r="D310">
        <v>802334</v>
      </c>
      <c r="G310" t="s">
        <v>620</v>
      </c>
      <c r="H310" s="1">
        <v>42916</v>
      </c>
      <c r="I310" t="s">
        <v>621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t="s">
        <v>16</v>
      </c>
    </row>
    <row r="311" spans="1:15" x14ac:dyDescent="0.25">
      <c r="A311" t="s">
        <v>328</v>
      </c>
      <c r="B311">
        <v>3040113000</v>
      </c>
      <c r="C311" t="s">
        <v>366</v>
      </c>
      <c r="D311">
        <v>802440</v>
      </c>
      <c r="G311" t="s">
        <v>622</v>
      </c>
      <c r="H311" s="1">
        <v>42916</v>
      </c>
      <c r="I311" t="s">
        <v>623</v>
      </c>
      <c r="J311" s="8">
        <v>0</v>
      </c>
      <c r="K311" s="8">
        <v>0</v>
      </c>
      <c r="L311" s="8">
        <v>0</v>
      </c>
      <c r="M311" s="8">
        <v>0</v>
      </c>
      <c r="N311" s="8">
        <v>-0.01</v>
      </c>
      <c r="O311" t="s">
        <v>16</v>
      </c>
    </row>
    <row r="312" spans="1:15" x14ac:dyDescent="0.25">
      <c r="A312" t="s">
        <v>328</v>
      </c>
      <c r="B312">
        <v>3040442450</v>
      </c>
      <c r="C312" t="s">
        <v>340</v>
      </c>
      <c r="D312">
        <v>802525</v>
      </c>
      <c r="G312" t="s">
        <v>624</v>
      </c>
      <c r="H312" s="1">
        <v>42916</v>
      </c>
      <c r="I312" t="s">
        <v>525</v>
      </c>
      <c r="J312" s="8">
        <v>0</v>
      </c>
      <c r="K312" s="8">
        <v>0</v>
      </c>
      <c r="L312" s="8">
        <v>0</v>
      </c>
      <c r="M312" s="8">
        <v>11982.5</v>
      </c>
      <c r="N312" s="8">
        <v>0</v>
      </c>
      <c r="O312" t="s">
        <v>16</v>
      </c>
    </row>
    <row r="313" spans="1:15" x14ac:dyDescent="0.25">
      <c r="A313" t="s">
        <v>328</v>
      </c>
      <c r="B313">
        <v>3040112041</v>
      </c>
      <c r="C313" t="s">
        <v>349</v>
      </c>
      <c r="D313">
        <v>802573</v>
      </c>
      <c r="G313" t="s">
        <v>625</v>
      </c>
      <c r="H313" s="1">
        <v>42916</v>
      </c>
      <c r="I313" t="s">
        <v>626</v>
      </c>
      <c r="J313" s="8">
        <v>0</v>
      </c>
      <c r="K313" s="8">
        <v>0</v>
      </c>
      <c r="L313" s="8">
        <v>25000</v>
      </c>
      <c r="M313" s="8">
        <v>0</v>
      </c>
      <c r="N313" s="8">
        <v>0</v>
      </c>
      <c r="O313" t="s">
        <v>16</v>
      </c>
    </row>
    <row r="314" spans="1:15" x14ac:dyDescent="0.25">
      <c r="A314" t="s">
        <v>328</v>
      </c>
      <c r="B314">
        <v>3040912183</v>
      </c>
      <c r="C314" t="s">
        <v>362</v>
      </c>
      <c r="D314">
        <v>800538</v>
      </c>
      <c r="G314" t="s">
        <v>627</v>
      </c>
      <c r="H314" s="1">
        <v>42916</v>
      </c>
      <c r="I314" t="s">
        <v>628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t="s">
        <v>16</v>
      </c>
    </row>
    <row r="315" spans="1:15" x14ac:dyDescent="0.25">
      <c r="A315" t="s">
        <v>328</v>
      </c>
      <c r="B315">
        <v>3040448331</v>
      </c>
      <c r="C315" t="s">
        <v>454</v>
      </c>
      <c r="D315">
        <v>669270</v>
      </c>
      <c r="G315" t="s">
        <v>629</v>
      </c>
      <c r="H315" s="1">
        <v>43008</v>
      </c>
      <c r="I315" t="s">
        <v>630</v>
      </c>
      <c r="J315" s="8">
        <v>0</v>
      </c>
      <c r="K315" s="8">
        <v>-5587</v>
      </c>
      <c r="L315" s="8">
        <v>0</v>
      </c>
      <c r="M315" s="8">
        <v>0</v>
      </c>
      <c r="N315" s="8">
        <v>0</v>
      </c>
      <c r="O315" t="s">
        <v>16</v>
      </c>
    </row>
    <row r="316" spans="1:15" x14ac:dyDescent="0.25">
      <c r="A316" t="s">
        <v>328</v>
      </c>
      <c r="B316">
        <v>3040912013</v>
      </c>
      <c r="C316" t="s">
        <v>362</v>
      </c>
      <c r="D316">
        <v>660649</v>
      </c>
      <c r="E316" t="s">
        <v>19</v>
      </c>
      <c r="F316">
        <v>630577</v>
      </c>
      <c r="G316" t="s">
        <v>631</v>
      </c>
      <c r="H316" s="1">
        <v>43008</v>
      </c>
      <c r="I316" t="s">
        <v>632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  <c r="O316" t="s">
        <v>16</v>
      </c>
    </row>
    <row r="317" spans="1:15" x14ac:dyDescent="0.25">
      <c r="A317" t="s">
        <v>328</v>
      </c>
      <c r="B317">
        <v>3040122220</v>
      </c>
      <c r="C317" t="s">
        <v>338</v>
      </c>
      <c r="D317">
        <v>664542</v>
      </c>
      <c r="G317" t="s">
        <v>633</v>
      </c>
      <c r="H317" s="1">
        <v>43007</v>
      </c>
      <c r="I317" t="s">
        <v>634</v>
      </c>
      <c r="J317" s="8">
        <v>0</v>
      </c>
      <c r="K317" s="8">
        <v>0</v>
      </c>
      <c r="L317" s="8">
        <v>22978.240000000002</v>
      </c>
      <c r="M317" s="8">
        <v>0</v>
      </c>
      <c r="N317" s="8">
        <v>0</v>
      </c>
      <c r="O317" t="s">
        <v>16</v>
      </c>
    </row>
    <row r="318" spans="1:15" x14ac:dyDescent="0.25">
      <c r="A318" t="s">
        <v>328</v>
      </c>
      <c r="B318">
        <v>3040112138</v>
      </c>
      <c r="C318" t="s">
        <v>349</v>
      </c>
      <c r="D318">
        <v>665031</v>
      </c>
      <c r="G318" t="s">
        <v>635</v>
      </c>
      <c r="H318" s="1">
        <v>42978</v>
      </c>
      <c r="I318" t="s">
        <v>511</v>
      </c>
      <c r="J318" s="8">
        <v>0</v>
      </c>
      <c r="K318" s="8">
        <v>0</v>
      </c>
      <c r="L318" s="8">
        <v>0</v>
      </c>
      <c r="M318" s="8">
        <v>0</v>
      </c>
      <c r="N318" s="8">
        <v>-17064.919999999998</v>
      </c>
      <c r="O318" t="s">
        <v>16</v>
      </c>
    </row>
    <row r="319" spans="1:15" x14ac:dyDescent="0.25">
      <c r="A319" t="s">
        <v>328</v>
      </c>
      <c r="B319">
        <v>3040113000</v>
      </c>
      <c r="C319" t="s">
        <v>366</v>
      </c>
      <c r="D319">
        <v>665081</v>
      </c>
      <c r="E319" t="s">
        <v>19</v>
      </c>
      <c r="F319">
        <v>638723</v>
      </c>
      <c r="G319" t="s">
        <v>636</v>
      </c>
      <c r="H319" s="1">
        <v>43007</v>
      </c>
      <c r="I319" t="s">
        <v>368</v>
      </c>
      <c r="J319" s="8">
        <v>0</v>
      </c>
      <c r="K319" s="8">
        <v>0</v>
      </c>
      <c r="L319" s="8">
        <v>0</v>
      </c>
      <c r="M319" s="8">
        <v>0</v>
      </c>
      <c r="N319" s="8">
        <v>-2534.89</v>
      </c>
      <c r="O319" t="s">
        <v>16</v>
      </c>
    </row>
    <row r="320" spans="1:15" x14ac:dyDescent="0.25">
      <c r="A320" t="s">
        <v>328</v>
      </c>
      <c r="B320">
        <v>3040112171</v>
      </c>
      <c r="C320" t="s">
        <v>349</v>
      </c>
      <c r="D320">
        <v>665102</v>
      </c>
      <c r="G320" t="s">
        <v>637</v>
      </c>
      <c r="H320" s="1">
        <v>42979</v>
      </c>
      <c r="I320" t="s">
        <v>638</v>
      </c>
      <c r="J320" s="8">
        <v>1272.23</v>
      </c>
      <c r="K320" s="8">
        <v>0</v>
      </c>
      <c r="L320" s="8">
        <v>392997.25</v>
      </c>
      <c r="M320" s="8">
        <v>0</v>
      </c>
      <c r="N320" s="8">
        <v>0</v>
      </c>
      <c r="O320" t="s">
        <v>16</v>
      </c>
    </row>
    <row r="321" spans="1:15" x14ac:dyDescent="0.25">
      <c r="A321" t="s">
        <v>328</v>
      </c>
      <c r="B321">
        <v>3040112028</v>
      </c>
      <c r="C321" t="s">
        <v>349</v>
      </c>
      <c r="D321">
        <v>666026</v>
      </c>
      <c r="G321" t="s">
        <v>639</v>
      </c>
      <c r="H321" s="1">
        <v>42948</v>
      </c>
      <c r="I321" t="s">
        <v>640</v>
      </c>
      <c r="J321" s="8">
        <v>0</v>
      </c>
      <c r="K321" s="8">
        <v>0</v>
      </c>
      <c r="L321" s="8">
        <v>426.71</v>
      </c>
      <c r="M321" s="8">
        <v>1375</v>
      </c>
      <c r="N321" s="8">
        <v>0</v>
      </c>
      <c r="O321" t="s">
        <v>16</v>
      </c>
    </row>
    <row r="322" spans="1:15" x14ac:dyDescent="0.25">
      <c r="A322" t="s">
        <v>328</v>
      </c>
      <c r="B322">
        <v>3040112082</v>
      </c>
      <c r="C322" t="s">
        <v>349</v>
      </c>
      <c r="D322">
        <v>667246</v>
      </c>
      <c r="G322" t="s">
        <v>641</v>
      </c>
      <c r="H322" s="1">
        <v>43005</v>
      </c>
      <c r="I322" t="s">
        <v>642</v>
      </c>
      <c r="J322" s="8">
        <v>0</v>
      </c>
      <c r="K322" s="8">
        <v>0</v>
      </c>
      <c r="L322" s="8">
        <v>0</v>
      </c>
      <c r="M322" s="8">
        <v>0</v>
      </c>
      <c r="N322" s="8">
        <v>-538.57000000000005</v>
      </c>
      <c r="O322" t="s">
        <v>16</v>
      </c>
    </row>
    <row r="323" spans="1:15" x14ac:dyDescent="0.25">
      <c r="A323" t="s">
        <v>328</v>
      </c>
      <c r="B323">
        <v>3040119070</v>
      </c>
      <c r="C323" t="s">
        <v>334</v>
      </c>
      <c r="D323">
        <v>675284</v>
      </c>
      <c r="G323" t="s">
        <v>643</v>
      </c>
      <c r="H323" s="1">
        <v>42855</v>
      </c>
      <c r="I323" t="s">
        <v>644</v>
      </c>
      <c r="J323" s="8">
        <v>10361.16</v>
      </c>
      <c r="K323" s="8">
        <v>0</v>
      </c>
      <c r="L323" s="8">
        <v>177581.17</v>
      </c>
      <c r="M323" s="8">
        <v>0</v>
      </c>
      <c r="N323" s="8">
        <v>0</v>
      </c>
      <c r="O323" t="s">
        <v>92</v>
      </c>
    </row>
    <row r="324" spans="1:15" x14ac:dyDescent="0.25">
      <c r="A324" t="s">
        <v>328</v>
      </c>
      <c r="B324">
        <v>3040449000</v>
      </c>
      <c r="C324" t="s">
        <v>369</v>
      </c>
      <c r="D324">
        <v>668345</v>
      </c>
      <c r="G324" t="s">
        <v>645</v>
      </c>
      <c r="H324" s="1">
        <v>42947</v>
      </c>
      <c r="I324" t="s">
        <v>646</v>
      </c>
      <c r="J324" s="8">
        <v>0</v>
      </c>
      <c r="K324" s="8">
        <v>0</v>
      </c>
      <c r="L324" s="8">
        <v>0</v>
      </c>
      <c r="M324" s="8">
        <v>32129.42</v>
      </c>
      <c r="N324" s="8">
        <v>-225.27</v>
      </c>
      <c r="O324" t="s">
        <v>16</v>
      </c>
    </row>
    <row r="325" spans="1:15" x14ac:dyDescent="0.25">
      <c r="A325" t="s">
        <v>328</v>
      </c>
      <c r="B325">
        <v>3040605800</v>
      </c>
      <c r="C325" t="s">
        <v>599</v>
      </c>
      <c r="D325">
        <v>673302</v>
      </c>
      <c r="G325" t="s">
        <v>647</v>
      </c>
      <c r="H325" s="1">
        <v>42978</v>
      </c>
      <c r="I325" t="s">
        <v>601</v>
      </c>
      <c r="J325" s="8">
        <v>0</v>
      </c>
      <c r="K325" s="8">
        <v>-799.15</v>
      </c>
      <c r="L325" s="8">
        <v>0</v>
      </c>
      <c r="M325" s="8">
        <v>91.21</v>
      </c>
      <c r="N325" s="8">
        <v>0</v>
      </c>
      <c r="O325" t="s">
        <v>16</v>
      </c>
    </row>
    <row r="326" spans="1:15" x14ac:dyDescent="0.25">
      <c r="A326" t="s">
        <v>328</v>
      </c>
      <c r="B326">
        <v>3040445000</v>
      </c>
      <c r="C326" t="s">
        <v>541</v>
      </c>
      <c r="D326">
        <v>669358</v>
      </c>
      <c r="E326" t="s">
        <v>13</v>
      </c>
      <c r="F326">
        <v>669358</v>
      </c>
      <c r="G326" t="s">
        <v>648</v>
      </c>
      <c r="H326" s="1">
        <v>42916</v>
      </c>
      <c r="I326" t="s">
        <v>649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t="s">
        <v>16</v>
      </c>
    </row>
    <row r="327" spans="1:15" x14ac:dyDescent="0.25">
      <c r="A327" t="s">
        <v>328</v>
      </c>
      <c r="B327">
        <v>3040445000</v>
      </c>
      <c r="C327" t="s">
        <v>541</v>
      </c>
      <c r="D327">
        <v>669363</v>
      </c>
      <c r="E327" t="s">
        <v>19</v>
      </c>
      <c r="F327">
        <v>669358</v>
      </c>
      <c r="G327" t="s">
        <v>650</v>
      </c>
      <c r="H327" s="1">
        <v>42551</v>
      </c>
      <c r="I327" t="s">
        <v>649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t="s">
        <v>16</v>
      </c>
    </row>
    <row r="328" spans="1:15" x14ac:dyDescent="0.25">
      <c r="A328" t="s">
        <v>328</v>
      </c>
      <c r="B328">
        <v>3040445000</v>
      </c>
      <c r="C328" t="s">
        <v>541</v>
      </c>
      <c r="D328">
        <v>669364</v>
      </c>
      <c r="E328" t="s">
        <v>19</v>
      </c>
      <c r="F328">
        <v>669358</v>
      </c>
      <c r="G328" t="s">
        <v>651</v>
      </c>
      <c r="H328" s="1">
        <v>42916</v>
      </c>
      <c r="I328" t="s">
        <v>649</v>
      </c>
      <c r="J328" s="8">
        <v>0</v>
      </c>
      <c r="K328" s="8">
        <v>0</v>
      </c>
      <c r="L328" s="8">
        <v>0</v>
      </c>
      <c r="M328" s="8">
        <v>0</v>
      </c>
      <c r="N328" s="8">
        <v>0</v>
      </c>
      <c r="O328" t="s">
        <v>16</v>
      </c>
    </row>
    <row r="329" spans="1:15" x14ac:dyDescent="0.25">
      <c r="A329" t="s">
        <v>328</v>
      </c>
      <c r="B329">
        <v>3040440380</v>
      </c>
      <c r="C329" t="s">
        <v>441</v>
      </c>
      <c r="D329">
        <v>669365</v>
      </c>
      <c r="G329" t="s">
        <v>652</v>
      </c>
      <c r="H329" s="1">
        <v>42986</v>
      </c>
      <c r="I329" t="s">
        <v>653</v>
      </c>
      <c r="J329" s="8">
        <v>85.43</v>
      </c>
      <c r="K329" s="8">
        <v>0</v>
      </c>
      <c r="L329" s="8">
        <v>0</v>
      </c>
      <c r="M329" s="8">
        <v>0</v>
      </c>
      <c r="N329" s="8">
        <v>0</v>
      </c>
      <c r="O329" t="s">
        <v>16</v>
      </c>
    </row>
    <row r="330" spans="1:15" x14ac:dyDescent="0.25">
      <c r="A330" t="s">
        <v>328</v>
      </c>
      <c r="B330">
        <v>3040445000</v>
      </c>
      <c r="C330" t="s">
        <v>541</v>
      </c>
      <c r="D330">
        <v>669369</v>
      </c>
      <c r="E330" t="s">
        <v>19</v>
      </c>
      <c r="F330">
        <v>669358</v>
      </c>
      <c r="G330" t="s">
        <v>654</v>
      </c>
      <c r="H330" s="1">
        <v>42185</v>
      </c>
      <c r="I330" t="s">
        <v>649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  <c r="O330" t="s">
        <v>16</v>
      </c>
    </row>
    <row r="331" spans="1:15" x14ac:dyDescent="0.25">
      <c r="A331" t="s">
        <v>328</v>
      </c>
      <c r="B331">
        <v>3040112041</v>
      </c>
      <c r="C331" t="s">
        <v>349</v>
      </c>
      <c r="D331">
        <v>669767</v>
      </c>
      <c r="G331" t="s">
        <v>655</v>
      </c>
      <c r="H331" s="1">
        <v>43007</v>
      </c>
      <c r="I331" t="s">
        <v>626</v>
      </c>
      <c r="J331" s="8">
        <v>0</v>
      </c>
      <c r="K331" s="8">
        <v>0</v>
      </c>
      <c r="L331" s="8">
        <v>7837.68</v>
      </c>
      <c r="M331" s="8">
        <v>0</v>
      </c>
      <c r="N331" s="8">
        <v>0</v>
      </c>
      <c r="O331" t="s">
        <v>16</v>
      </c>
    </row>
    <row r="332" spans="1:15" x14ac:dyDescent="0.25">
      <c r="A332" t="s">
        <v>328</v>
      </c>
      <c r="B332">
        <v>3040112171</v>
      </c>
      <c r="C332" t="s">
        <v>349</v>
      </c>
      <c r="D332">
        <v>669827</v>
      </c>
      <c r="E332" t="s">
        <v>13</v>
      </c>
      <c r="F332">
        <v>669827</v>
      </c>
      <c r="G332" t="s">
        <v>656</v>
      </c>
      <c r="H332" s="1">
        <v>42947</v>
      </c>
      <c r="I332" t="s">
        <v>657</v>
      </c>
      <c r="J332" s="8">
        <v>0</v>
      </c>
      <c r="K332" s="8">
        <v>0</v>
      </c>
      <c r="L332" s="8">
        <v>0</v>
      </c>
      <c r="M332" s="8">
        <v>-661.06</v>
      </c>
      <c r="N332" s="8">
        <v>0</v>
      </c>
      <c r="O332" t="s">
        <v>16</v>
      </c>
    </row>
    <row r="333" spans="1:15" x14ac:dyDescent="0.25">
      <c r="A333" t="s">
        <v>328</v>
      </c>
      <c r="B333">
        <v>3040126000</v>
      </c>
      <c r="C333" t="s">
        <v>407</v>
      </c>
      <c r="D333">
        <v>663291</v>
      </c>
      <c r="G333" t="s">
        <v>658</v>
      </c>
      <c r="H333" s="1">
        <v>42879</v>
      </c>
      <c r="I333" t="s">
        <v>505</v>
      </c>
      <c r="J333" s="8">
        <v>0</v>
      </c>
      <c r="K333" s="8">
        <v>0</v>
      </c>
      <c r="L333" s="8">
        <v>7200</v>
      </c>
      <c r="M333" s="8">
        <v>0</v>
      </c>
      <c r="N333" s="8">
        <v>0</v>
      </c>
      <c r="O333" t="s">
        <v>16</v>
      </c>
    </row>
    <row r="334" spans="1:15" x14ac:dyDescent="0.25">
      <c r="A334" t="s">
        <v>328</v>
      </c>
      <c r="B334">
        <v>3040120000</v>
      </c>
      <c r="C334" t="s">
        <v>550</v>
      </c>
      <c r="D334">
        <v>667621</v>
      </c>
      <c r="G334" t="s">
        <v>659</v>
      </c>
      <c r="H334" s="1">
        <v>42916</v>
      </c>
      <c r="I334" t="s">
        <v>660</v>
      </c>
      <c r="J334" s="8">
        <v>0</v>
      </c>
      <c r="K334" s="8">
        <v>0</v>
      </c>
      <c r="L334" s="8">
        <v>0</v>
      </c>
      <c r="M334" s="8">
        <v>0</v>
      </c>
      <c r="N334" s="8">
        <v>-0.98</v>
      </c>
      <c r="O334" t="s">
        <v>16</v>
      </c>
    </row>
    <row r="335" spans="1:15" x14ac:dyDescent="0.25">
      <c r="A335" t="s">
        <v>328</v>
      </c>
      <c r="B335">
        <v>3040112111</v>
      </c>
      <c r="C335" t="s">
        <v>349</v>
      </c>
      <c r="D335">
        <v>634599</v>
      </c>
      <c r="G335" t="s">
        <v>661</v>
      </c>
      <c r="H335" s="1">
        <v>42947</v>
      </c>
      <c r="I335" t="s">
        <v>595</v>
      </c>
      <c r="J335" s="8">
        <v>0</v>
      </c>
      <c r="K335" s="8">
        <v>0</v>
      </c>
      <c r="L335" s="8">
        <v>0</v>
      </c>
      <c r="M335" s="8">
        <v>0</v>
      </c>
      <c r="N335" s="8">
        <v>0</v>
      </c>
      <c r="O335" t="s">
        <v>16</v>
      </c>
    </row>
    <row r="336" spans="1:15" x14ac:dyDescent="0.25">
      <c r="A336" t="s">
        <v>328</v>
      </c>
      <c r="B336">
        <v>3040112018</v>
      </c>
      <c r="C336" t="s">
        <v>349</v>
      </c>
      <c r="D336">
        <v>635431</v>
      </c>
      <c r="G336" t="s">
        <v>662</v>
      </c>
      <c r="H336" s="1">
        <v>42613</v>
      </c>
      <c r="I336" t="s">
        <v>527</v>
      </c>
      <c r="J336" s="8">
        <v>0</v>
      </c>
      <c r="K336" s="8">
        <v>0</v>
      </c>
      <c r="L336" s="8">
        <v>18314</v>
      </c>
      <c r="M336" s="8">
        <v>0</v>
      </c>
      <c r="N336" s="8">
        <v>0</v>
      </c>
      <c r="O336" t="s">
        <v>16</v>
      </c>
    </row>
    <row r="337" spans="1:15" x14ac:dyDescent="0.25">
      <c r="A337" t="s">
        <v>328</v>
      </c>
      <c r="B337">
        <v>3040112018</v>
      </c>
      <c r="C337" t="s">
        <v>349</v>
      </c>
      <c r="D337">
        <v>635349</v>
      </c>
      <c r="G337" t="s">
        <v>663</v>
      </c>
      <c r="H337" s="1">
        <v>43007</v>
      </c>
      <c r="I337" t="s">
        <v>664</v>
      </c>
      <c r="J337" s="8">
        <v>0</v>
      </c>
      <c r="K337" s="8">
        <v>0</v>
      </c>
      <c r="L337" s="8">
        <v>4019.81</v>
      </c>
      <c r="M337" s="8">
        <v>27180.31</v>
      </c>
      <c r="N337" s="8">
        <v>0</v>
      </c>
      <c r="O337" t="s">
        <v>16</v>
      </c>
    </row>
    <row r="338" spans="1:15" x14ac:dyDescent="0.25">
      <c r="A338" t="s">
        <v>328</v>
      </c>
      <c r="B338">
        <v>3040112018</v>
      </c>
      <c r="C338" t="s">
        <v>349</v>
      </c>
      <c r="D338">
        <v>635310</v>
      </c>
      <c r="G338" t="s">
        <v>665</v>
      </c>
      <c r="H338" s="1">
        <v>42916</v>
      </c>
      <c r="I338" t="s">
        <v>385</v>
      </c>
      <c r="J338" s="8">
        <v>0</v>
      </c>
      <c r="K338" s="8">
        <v>0</v>
      </c>
      <c r="L338" s="8">
        <v>0</v>
      </c>
      <c r="M338" s="8">
        <v>0</v>
      </c>
      <c r="N338" s="8">
        <v>0</v>
      </c>
      <c r="O338" t="s">
        <v>16</v>
      </c>
    </row>
    <row r="339" spans="1:15" x14ac:dyDescent="0.25">
      <c r="A339" t="s">
        <v>328</v>
      </c>
      <c r="B339">
        <v>3040112082</v>
      </c>
      <c r="C339" t="s">
        <v>349</v>
      </c>
      <c r="D339">
        <v>635153</v>
      </c>
      <c r="G339" t="s">
        <v>666</v>
      </c>
      <c r="H339" s="1">
        <v>42886</v>
      </c>
      <c r="I339" t="s">
        <v>667</v>
      </c>
      <c r="J339" s="8">
        <v>0</v>
      </c>
      <c r="K339" s="8">
        <v>0</v>
      </c>
      <c r="L339" s="8">
        <v>27754.95</v>
      </c>
      <c r="M339" s="8">
        <v>0</v>
      </c>
      <c r="N339" s="8">
        <v>0</v>
      </c>
      <c r="O339" t="s">
        <v>92</v>
      </c>
    </row>
    <row r="340" spans="1:15" x14ac:dyDescent="0.25">
      <c r="A340" t="s">
        <v>328</v>
      </c>
      <c r="B340">
        <v>3040441000</v>
      </c>
      <c r="C340" t="s">
        <v>668</v>
      </c>
      <c r="D340">
        <v>635128</v>
      </c>
      <c r="G340" t="s">
        <v>669</v>
      </c>
      <c r="H340" s="1">
        <v>42916</v>
      </c>
      <c r="I340" t="s">
        <v>670</v>
      </c>
      <c r="J340" s="8">
        <v>0</v>
      </c>
      <c r="K340" s="8">
        <v>0</v>
      </c>
      <c r="L340" s="8">
        <v>0</v>
      </c>
      <c r="M340" s="8">
        <v>97251</v>
      </c>
      <c r="N340" s="8">
        <v>0</v>
      </c>
      <c r="O340" t="s">
        <v>16</v>
      </c>
    </row>
    <row r="341" spans="1:15" x14ac:dyDescent="0.25">
      <c r="A341" t="s">
        <v>328</v>
      </c>
      <c r="B341">
        <v>3040443000</v>
      </c>
      <c r="C341" t="s">
        <v>596</v>
      </c>
      <c r="D341">
        <v>635050</v>
      </c>
      <c r="G341" t="s">
        <v>671</v>
      </c>
      <c r="H341" s="1">
        <v>42947</v>
      </c>
      <c r="I341" t="s">
        <v>672</v>
      </c>
      <c r="J341" s="8">
        <v>0</v>
      </c>
      <c r="K341" s="8">
        <v>0</v>
      </c>
      <c r="L341" s="8">
        <v>45344.34</v>
      </c>
      <c r="M341" s="8">
        <v>0</v>
      </c>
      <c r="N341" s="8">
        <v>0</v>
      </c>
      <c r="O341" t="s">
        <v>16</v>
      </c>
    </row>
    <row r="342" spans="1:15" x14ac:dyDescent="0.25">
      <c r="A342" t="s">
        <v>328</v>
      </c>
      <c r="B342">
        <v>3040112181</v>
      </c>
      <c r="C342" t="s">
        <v>349</v>
      </c>
      <c r="D342">
        <v>635029</v>
      </c>
      <c r="G342" t="s">
        <v>673</v>
      </c>
      <c r="H342" s="1">
        <v>42916</v>
      </c>
      <c r="I342" t="s">
        <v>501</v>
      </c>
      <c r="J342" s="8">
        <v>0</v>
      </c>
      <c r="K342" s="8">
        <v>0</v>
      </c>
      <c r="L342" s="8">
        <v>0</v>
      </c>
      <c r="M342" s="8">
        <v>0</v>
      </c>
      <c r="N342" s="8">
        <v>0</v>
      </c>
      <c r="O342" t="s">
        <v>16</v>
      </c>
    </row>
    <row r="343" spans="1:15" x14ac:dyDescent="0.25">
      <c r="A343" t="s">
        <v>328</v>
      </c>
      <c r="B343">
        <v>3040112182</v>
      </c>
      <c r="C343" t="s">
        <v>349</v>
      </c>
      <c r="D343">
        <v>634942</v>
      </c>
      <c r="G343" t="s">
        <v>674</v>
      </c>
      <c r="H343" s="1">
        <v>43008</v>
      </c>
      <c r="I343" t="s">
        <v>532</v>
      </c>
      <c r="J343" s="8">
        <v>0</v>
      </c>
      <c r="K343" s="8">
        <v>0</v>
      </c>
      <c r="L343" s="8">
        <v>7851</v>
      </c>
      <c r="M343" s="8">
        <v>0</v>
      </c>
      <c r="N343" s="8">
        <v>0</v>
      </c>
      <c r="O343" t="s">
        <v>16</v>
      </c>
    </row>
    <row r="344" spans="1:15" x14ac:dyDescent="0.25">
      <c r="A344" t="s">
        <v>328</v>
      </c>
      <c r="B344">
        <v>3040123800</v>
      </c>
      <c r="C344" t="s">
        <v>329</v>
      </c>
      <c r="D344">
        <v>632854</v>
      </c>
      <c r="G344" t="s">
        <v>675</v>
      </c>
      <c r="H344" s="1">
        <v>42916</v>
      </c>
      <c r="I344" t="s">
        <v>331</v>
      </c>
      <c r="J344" s="8">
        <v>0</v>
      </c>
      <c r="K344" s="8">
        <v>0</v>
      </c>
      <c r="L344" s="8">
        <v>0</v>
      </c>
      <c r="M344" s="8">
        <v>1186.18</v>
      </c>
      <c r="N344" s="8">
        <v>0</v>
      </c>
      <c r="O344" t="s">
        <v>16</v>
      </c>
    </row>
    <row r="345" spans="1:15" x14ac:dyDescent="0.25">
      <c r="A345" t="s">
        <v>328</v>
      </c>
      <c r="B345">
        <v>3040441000</v>
      </c>
      <c r="C345" t="s">
        <v>668</v>
      </c>
      <c r="D345">
        <v>634861</v>
      </c>
      <c r="G345" t="s">
        <v>676</v>
      </c>
      <c r="H345" s="1">
        <v>42978</v>
      </c>
      <c r="I345" t="s">
        <v>677</v>
      </c>
      <c r="J345" s="8">
        <v>0</v>
      </c>
      <c r="K345" s="8">
        <v>0</v>
      </c>
      <c r="L345" s="8">
        <v>0</v>
      </c>
      <c r="M345" s="8">
        <v>40000</v>
      </c>
      <c r="N345" s="8">
        <v>0</v>
      </c>
      <c r="O345" t="s">
        <v>16</v>
      </c>
    </row>
    <row r="346" spans="1:15" x14ac:dyDescent="0.25">
      <c r="A346" t="s">
        <v>328</v>
      </c>
      <c r="B346">
        <v>3040112018</v>
      </c>
      <c r="C346" t="s">
        <v>349</v>
      </c>
      <c r="D346">
        <v>634641</v>
      </c>
      <c r="G346" t="s">
        <v>678</v>
      </c>
      <c r="H346" s="1">
        <v>42855</v>
      </c>
      <c r="I346" t="s">
        <v>503</v>
      </c>
      <c r="J346" s="8">
        <v>0</v>
      </c>
      <c r="K346" s="8">
        <v>0</v>
      </c>
      <c r="L346" s="8">
        <v>759.11</v>
      </c>
      <c r="M346" s="8">
        <v>0</v>
      </c>
      <c r="N346" s="8">
        <v>0</v>
      </c>
      <c r="O346" t="s">
        <v>16</v>
      </c>
    </row>
    <row r="347" spans="1:15" x14ac:dyDescent="0.25">
      <c r="A347" t="s">
        <v>328</v>
      </c>
      <c r="B347">
        <v>3040113000</v>
      </c>
      <c r="C347" t="s">
        <v>366</v>
      </c>
      <c r="D347">
        <v>635614</v>
      </c>
      <c r="G347" t="s">
        <v>679</v>
      </c>
      <c r="H347" s="1">
        <v>42916</v>
      </c>
      <c r="I347" t="s">
        <v>623</v>
      </c>
      <c r="J347" s="8">
        <v>0</v>
      </c>
      <c r="K347" s="8">
        <v>0</v>
      </c>
      <c r="L347" s="8">
        <v>14235.02</v>
      </c>
      <c r="M347" s="8">
        <v>0</v>
      </c>
      <c r="N347" s="8">
        <v>0</v>
      </c>
      <c r="O347" t="s">
        <v>16</v>
      </c>
    </row>
    <row r="348" spans="1:15" x14ac:dyDescent="0.25">
      <c r="A348" t="s">
        <v>328</v>
      </c>
      <c r="B348">
        <v>3040112178</v>
      </c>
      <c r="C348" t="s">
        <v>349</v>
      </c>
      <c r="D348">
        <v>634638</v>
      </c>
      <c r="G348" t="s">
        <v>680</v>
      </c>
      <c r="H348" s="1">
        <v>42978</v>
      </c>
      <c r="I348" t="s">
        <v>681</v>
      </c>
      <c r="J348" s="8">
        <v>0</v>
      </c>
      <c r="K348" s="8">
        <v>0</v>
      </c>
      <c r="L348" s="8">
        <v>0</v>
      </c>
      <c r="M348" s="8">
        <v>0</v>
      </c>
      <c r="N348" s="8">
        <v>-10749.36</v>
      </c>
      <c r="O348" t="s">
        <v>16</v>
      </c>
    </row>
    <row r="349" spans="1:15" x14ac:dyDescent="0.25">
      <c r="A349" t="s">
        <v>328</v>
      </c>
      <c r="B349">
        <v>3040912073</v>
      </c>
      <c r="C349" t="s">
        <v>362</v>
      </c>
      <c r="D349">
        <v>634738</v>
      </c>
      <c r="G349" t="s">
        <v>682</v>
      </c>
      <c r="H349" s="1">
        <v>42871</v>
      </c>
      <c r="I349" t="s">
        <v>683</v>
      </c>
      <c r="J349" s="8">
        <v>0</v>
      </c>
      <c r="K349" s="8">
        <v>0</v>
      </c>
      <c r="L349" s="8">
        <v>6076.4</v>
      </c>
      <c r="M349" s="8">
        <v>0</v>
      </c>
      <c r="N349" s="8">
        <v>0</v>
      </c>
      <c r="O349" t="s">
        <v>16</v>
      </c>
    </row>
    <row r="350" spans="1:15" x14ac:dyDescent="0.25">
      <c r="A350" t="s">
        <v>328</v>
      </c>
      <c r="B350">
        <v>3040449070</v>
      </c>
      <c r="C350" t="s">
        <v>369</v>
      </c>
      <c r="D350">
        <v>632856</v>
      </c>
      <c r="G350" t="s">
        <v>684</v>
      </c>
      <c r="H350" s="1">
        <v>43007</v>
      </c>
      <c r="I350" t="s">
        <v>522</v>
      </c>
      <c r="J350" s="8">
        <v>0</v>
      </c>
      <c r="K350" s="8">
        <v>0</v>
      </c>
      <c r="L350" s="8">
        <v>0</v>
      </c>
      <c r="M350" s="8">
        <v>0</v>
      </c>
      <c r="N350" s="8">
        <v>-28.04</v>
      </c>
      <c r="O350" t="s">
        <v>16</v>
      </c>
    </row>
    <row r="351" spans="1:15" x14ac:dyDescent="0.25">
      <c r="A351" t="s">
        <v>328</v>
      </c>
      <c r="B351">
        <v>3040449070</v>
      </c>
      <c r="C351" t="s">
        <v>369</v>
      </c>
      <c r="D351">
        <v>632859</v>
      </c>
      <c r="G351" t="s">
        <v>685</v>
      </c>
      <c r="H351" s="1">
        <v>43007</v>
      </c>
      <c r="I351" t="s">
        <v>522</v>
      </c>
      <c r="J351" s="8">
        <v>0</v>
      </c>
      <c r="K351" s="8">
        <v>0</v>
      </c>
      <c r="L351" s="8">
        <v>0</v>
      </c>
      <c r="M351" s="8">
        <v>0</v>
      </c>
      <c r="N351" s="8">
        <v>-0.31</v>
      </c>
      <c r="O351" t="s">
        <v>16</v>
      </c>
    </row>
    <row r="352" spans="1:15" x14ac:dyDescent="0.25">
      <c r="A352" t="s">
        <v>328</v>
      </c>
      <c r="B352">
        <v>3040449070</v>
      </c>
      <c r="C352" t="s">
        <v>369</v>
      </c>
      <c r="D352">
        <v>632860</v>
      </c>
      <c r="G352" t="s">
        <v>686</v>
      </c>
      <c r="H352" s="1">
        <v>43007</v>
      </c>
      <c r="I352" t="s">
        <v>522</v>
      </c>
      <c r="J352" s="8">
        <v>0</v>
      </c>
      <c r="K352" s="8">
        <v>0</v>
      </c>
      <c r="L352" s="8">
        <v>0.03</v>
      </c>
      <c r="M352" s="8">
        <v>0</v>
      </c>
      <c r="N352" s="8">
        <v>0</v>
      </c>
      <c r="O352" t="s">
        <v>16</v>
      </c>
    </row>
    <row r="353" spans="1:15" x14ac:dyDescent="0.25">
      <c r="A353" t="s">
        <v>328</v>
      </c>
      <c r="B353">
        <v>3040112171</v>
      </c>
      <c r="C353" t="s">
        <v>349</v>
      </c>
      <c r="D353">
        <v>634324</v>
      </c>
      <c r="G353" t="s">
        <v>687</v>
      </c>
      <c r="H353" s="1">
        <v>42978</v>
      </c>
      <c r="I353" t="s">
        <v>657</v>
      </c>
      <c r="J353" s="8">
        <v>0</v>
      </c>
      <c r="K353" s="8">
        <v>0</v>
      </c>
      <c r="L353" s="8">
        <v>0</v>
      </c>
      <c r="M353" s="8">
        <v>0</v>
      </c>
      <c r="N353" s="8">
        <v>-14669.22</v>
      </c>
      <c r="O353" t="s">
        <v>16</v>
      </c>
    </row>
    <row r="354" spans="1:15" x14ac:dyDescent="0.25">
      <c r="A354" t="s">
        <v>328</v>
      </c>
      <c r="B354">
        <v>3040112018</v>
      </c>
      <c r="C354" t="s">
        <v>349</v>
      </c>
      <c r="D354">
        <v>634314</v>
      </c>
      <c r="G354" t="s">
        <v>688</v>
      </c>
      <c r="H354" s="1">
        <v>42794</v>
      </c>
      <c r="I354" t="s">
        <v>689</v>
      </c>
      <c r="J354" s="8">
        <v>0</v>
      </c>
      <c r="K354" s="8">
        <v>0</v>
      </c>
      <c r="L354" s="8">
        <v>464</v>
      </c>
      <c r="M354" s="8">
        <v>0</v>
      </c>
      <c r="N354" s="8">
        <v>0</v>
      </c>
      <c r="O354" t="s">
        <v>92</v>
      </c>
    </row>
    <row r="355" spans="1:15" x14ac:dyDescent="0.25">
      <c r="A355" t="s">
        <v>328</v>
      </c>
      <c r="B355">
        <v>3040442450</v>
      </c>
      <c r="C355" t="s">
        <v>340</v>
      </c>
      <c r="D355">
        <v>634236</v>
      </c>
      <c r="G355" t="s">
        <v>690</v>
      </c>
      <c r="H355" s="1">
        <v>42825</v>
      </c>
      <c r="I355" t="s">
        <v>525</v>
      </c>
      <c r="J355" s="8">
        <v>0</v>
      </c>
      <c r="K355" s="8">
        <v>-30495.82</v>
      </c>
      <c r="L355" s="8">
        <v>4888.32</v>
      </c>
      <c r="M355" s="8">
        <v>0</v>
      </c>
      <c r="N355" s="8">
        <v>0</v>
      </c>
      <c r="O355" t="s">
        <v>16</v>
      </c>
    </row>
    <row r="356" spans="1:15" x14ac:dyDescent="0.25">
      <c r="A356" t="s">
        <v>328</v>
      </c>
      <c r="B356">
        <v>3040117000</v>
      </c>
      <c r="C356" t="s">
        <v>617</v>
      </c>
      <c r="D356">
        <v>637515</v>
      </c>
      <c r="G356" t="s">
        <v>691</v>
      </c>
      <c r="H356" s="1">
        <v>42825</v>
      </c>
      <c r="I356" t="s">
        <v>692</v>
      </c>
      <c r="J356" s="8">
        <v>0</v>
      </c>
      <c r="K356" s="8">
        <v>0</v>
      </c>
      <c r="L356" s="8">
        <v>0</v>
      </c>
      <c r="M356" s="8">
        <v>6096.48</v>
      </c>
      <c r="N356" s="8">
        <v>-6096.96</v>
      </c>
      <c r="O356" t="s">
        <v>16</v>
      </c>
    </row>
    <row r="357" spans="1:15" x14ac:dyDescent="0.25">
      <c r="A357" t="s">
        <v>328</v>
      </c>
      <c r="B357">
        <v>3040112178</v>
      </c>
      <c r="C357" t="s">
        <v>349</v>
      </c>
      <c r="D357">
        <v>634051</v>
      </c>
      <c r="G357" t="s">
        <v>693</v>
      </c>
      <c r="H357" s="1">
        <v>42978</v>
      </c>
      <c r="I357" t="s">
        <v>683</v>
      </c>
      <c r="J357" s="8">
        <v>0</v>
      </c>
      <c r="K357" s="8">
        <v>0</v>
      </c>
      <c r="L357" s="8">
        <v>0</v>
      </c>
      <c r="M357" s="8">
        <v>45500</v>
      </c>
      <c r="N357" s="8">
        <v>-50508.639999999999</v>
      </c>
      <c r="O357" t="s">
        <v>16</v>
      </c>
    </row>
    <row r="358" spans="1:15" x14ac:dyDescent="0.25">
      <c r="A358" t="s">
        <v>328</v>
      </c>
      <c r="B358">
        <v>3040112101</v>
      </c>
      <c r="C358" t="s">
        <v>349</v>
      </c>
      <c r="D358">
        <v>633584</v>
      </c>
      <c r="G358" t="s">
        <v>694</v>
      </c>
      <c r="H358" s="1">
        <v>42978</v>
      </c>
      <c r="I358" t="s">
        <v>575</v>
      </c>
      <c r="J358" s="8">
        <v>0</v>
      </c>
      <c r="K358" s="8">
        <v>0</v>
      </c>
      <c r="L358" s="8">
        <v>4413.88</v>
      </c>
      <c r="M358" s="8">
        <v>3500</v>
      </c>
      <c r="N358" s="8">
        <v>0</v>
      </c>
      <c r="O358" t="s">
        <v>16</v>
      </c>
    </row>
    <row r="359" spans="1:15" x14ac:dyDescent="0.25">
      <c r="A359" t="s">
        <v>328</v>
      </c>
      <c r="B359">
        <v>3040443400</v>
      </c>
      <c r="C359" t="s">
        <v>596</v>
      </c>
      <c r="D359">
        <v>633581</v>
      </c>
      <c r="G359" t="s">
        <v>695</v>
      </c>
      <c r="H359" s="1">
        <v>43007</v>
      </c>
      <c r="I359" t="s">
        <v>696</v>
      </c>
      <c r="J359" s="8">
        <v>0</v>
      </c>
      <c r="K359" s="8">
        <v>0</v>
      </c>
      <c r="L359" s="8">
        <v>0</v>
      </c>
      <c r="M359" s="8">
        <v>0</v>
      </c>
      <c r="N359" s="8">
        <v>0</v>
      </c>
      <c r="O359" t="s">
        <v>16</v>
      </c>
    </row>
    <row r="360" spans="1:15" x14ac:dyDescent="0.25">
      <c r="A360" t="s">
        <v>328</v>
      </c>
      <c r="B360">
        <v>3040112171</v>
      </c>
      <c r="C360" t="s">
        <v>349</v>
      </c>
      <c r="D360">
        <v>633407</v>
      </c>
      <c r="G360" t="s">
        <v>697</v>
      </c>
      <c r="H360" s="1">
        <v>42947</v>
      </c>
      <c r="I360" t="s">
        <v>657</v>
      </c>
      <c r="J360" s="8">
        <v>10000</v>
      </c>
      <c r="K360" s="8">
        <v>0</v>
      </c>
      <c r="L360" s="8">
        <v>66966.100000000006</v>
      </c>
      <c r="M360" s="8">
        <v>0</v>
      </c>
      <c r="N360" s="8">
        <v>0</v>
      </c>
      <c r="O360" t="s">
        <v>16</v>
      </c>
    </row>
    <row r="361" spans="1:15" x14ac:dyDescent="0.25">
      <c r="A361" t="s">
        <v>328</v>
      </c>
      <c r="B361">
        <v>3040112018</v>
      </c>
      <c r="C361" t="s">
        <v>349</v>
      </c>
      <c r="D361">
        <v>632972</v>
      </c>
      <c r="G361" t="s">
        <v>698</v>
      </c>
      <c r="H361" s="1">
        <v>42885</v>
      </c>
      <c r="I361" t="s">
        <v>689</v>
      </c>
      <c r="J361" s="8">
        <v>0</v>
      </c>
      <c r="K361" s="8">
        <v>0</v>
      </c>
      <c r="L361" s="8">
        <v>7738.31</v>
      </c>
      <c r="M361" s="8">
        <v>0</v>
      </c>
      <c r="N361" s="8">
        <v>0</v>
      </c>
      <c r="O361" t="s">
        <v>16</v>
      </c>
    </row>
    <row r="362" spans="1:15" x14ac:dyDescent="0.25">
      <c r="A362" t="s">
        <v>328</v>
      </c>
      <c r="B362">
        <v>3040110000</v>
      </c>
      <c r="C362" t="s">
        <v>399</v>
      </c>
      <c r="D362">
        <v>632896</v>
      </c>
      <c r="G362" t="s">
        <v>699</v>
      </c>
      <c r="H362" s="1">
        <v>42916</v>
      </c>
      <c r="I362" t="s">
        <v>433</v>
      </c>
      <c r="J362" s="8">
        <v>0</v>
      </c>
      <c r="K362" s="8">
        <v>0</v>
      </c>
      <c r="L362" s="8">
        <v>0</v>
      </c>
      <c r="M362" s="8">
        <v>643.70000000000005</v>
      </c>
      <c r="N362" s="8">
        <v>0</v>
      </c>
      <c r="O362" t="s">
        <v>92</v>
      </c>
    </row>
    <row r="363" spans="1:15" x14ac:dyDescent="0.25">
      <c r="A363" t="s">
        <v>328</v>
      </c>
      <c r="B363">
        <v>3040112018</v>
      </c>
      <c r="C363" t="s">
        <v>349</v>
      </c>
      <c r="D363">
        <v>632604</v>
      </c>
      <c r="G363" t="s">
        <v>700</v>
      </c>
      <c r="H363" s="1">
        <v>42916</v>
      </c>
      <c r="I363" t="s">
        <v>689</v>
      </c>
      <c r="J363" s="8">
        <v>0</v>
      </c>
      <c r="K363" s="8">
        <v>0</v>
      </c>
      <c r="L363" s="8">
        <v>0</v>
      </c>
      <c r="M363" s="8">
        <v>0</v>
      </c>
      <c r="N363" s="8">
        <v>0</v>
      </c>
      <c r="O363" t="s">
        <v>16</v>
      </c>
    </row>
    <row r="364" spans="1:15" x14ac:dyDescent="0.25">
      <c r="A364" t="s">
        <v>328</v>
      </c>
      <c r="B364">
        <v>3040112171</v>
      </c>
      <c r="C364" t="s">
        <v>349</v>
      </c>
      <c r="D364">
        <v>632584</v>
      </c>
      <c r="G364" t="s">
        <v>701</v>
      </c>
      <c r="H364" s="1">
        <v>42978</v>
      </c>
      <c r="I364" t="s">
        <v>453</v>
      </c>
      <c r="J364" s="8">
        <v>0</v>
      </c>
      <c r="K364" s="8">
        <v>0</v>
      </c>
      <c r="L364" s="8">
        <v>21558.52</v>
      </c>
      <c r="M364" s="8">
        <v>0</v>
      </c>
      <c r="N364" s="8">
        <v>0</v>
      </c>
      <c r="O364" t="s">
        <v>16</v>
      </c>
    </row>
    <row r="365" spans="1:15" x14ac:dyDescent="0.25">
      <c r="A365" t="s">
        <v>328</v>
      </c>
      <c r="B365">
        <v>3040114550</v>
      </c>
      <c r="C365" t="s">
        <v>702</v>
      </c>
      <c r="D365">
        <v>632684</v>
      </c>
      <c r="G365" t="s">
        <v>703</v>
      </c>
      <c r="H365" s="1">
        <v>42978</v>
      </c>
      <c r="I365" t="s">
        <v>704</v>
      </c>
      <c r="J365" s="8">
        <v>0</v>
      </c>
      <c r="K365" s="8">
        <v>0</v>
      </c>
      <c r="L365" s="8">
        <v>8.57</v>
      </c>
      <c r="M365" s="8">
        <v>0</v>
      </c>
      <c r="N365" s="8">
        <v>0</v>
      </c>
      <c r="O365" t="s">
        <v>16</v>
      </c>
    </row>
    <row r="366" spans="1:15" x14ac:dyDescent="0.25">
      <c r="A366" t="s">
        <v>328</v>
      </c>
      <c r="B366">
        <v>3040112101</v>
      </c>
      <c r="C366" t="s">
        <v>349</v>
      </c>
      <c r="D366">
        <v>637365</v>
      </c>
      <c r="G366" t="s">
        <v>705</v>
      </c>
      <c r="H366" s="1">
        <v>42998</v>
      </c>
      <c r="I366" t="s">
        <v>393</v>
      </c>
      <c r="J366" s="8">
        <v>1943.82</v>
      </c>
      <c r="K366" s="8">
        <v>0</v>
      </c>
      <c r="L366" s="8">
        <v>13731.82</v>
      </c>
      <c r="M366" s="8">
        <v>0</v>
      </c>
      <c r="N366" s="8">
        <v>0</v>
      </c>
      <c r="O366" t="s">
        <v>16</v>
      </c>
    </row>
    <row r="367" spans="1:15" x14ac:dyDescent="0.25">
      <c r="A367" t="s">
        <v>328</v>
      </c>
      <c r="B367">
        <v>3040915000</v>
      </c>
      <c r="C367" t="s">
        <v>412</v>
      </c>
      <c r="D367">
        <v>637414</v>
      </c>
      <c r="G367" t="s">
        <v>706</v>
      </c>
      <c r="H367" s="1">
        <v>42973</v>
      </c>
      <c r="I367" t="s">
        <v>707</v>
      </c>
      <c r="J367" s="8">
        <v>0</v>
      </c>
      <c r="K367" s="8">
        <v>-169852.36</v>
      </c>
      <c r="L367" s="8">
        <v>0.13</v>
      </c>
      <c r="M367" s="8">
        <v>0</v>
      </c>
      <c r="N367" s="8">
        <v>0</v>
      </c>
      <c r="O367" t="s">
        <v>16</v>
      </c>
    </row>
    <row r="368" spans="1:15" x14ac:dyDescent="0.25">
      <c r="A368" t="s">
        <v>328</v>
      </c>
      <c r="B368">
        <v>3040112177</v>
      </c>
      <c r="C368" t="s">
        <v>349</v>
      </c>
      <c r="D368">
        <v>635632</v>
      </c>
      <c r="G368" t="s">
        <v>708</v>
      </c>
      <c r="H368" s="1">
        <v>42979</v>
      </c>
      <c r="I368" t="s">
        <v>709</v>
      </c>
      <c r="J368" s="8">
        <v>0</v>
      </c>
      <c r="K368" s="8">
        <v>0</v>
      </c>
      <c r="L368" s="8">
        <v>0</v>
      </c>
      <c r="M368" s="8">
        <v>0</v>
      </c>
      <c r="N368" s="8">
        <v>-7583.87</v>
      </c>
      <c r="O368" t="s">
        <v>16</v>
      </c>
    </row>
    <row r="369" spans="1:15" x14ac:dyDescent="0.25">
      <c r="A369" t="s">
        <v>328</v>
      </c>
      <c r="B369">
        <v>3040112135</v>
      </c>
      <c r="C369" t="s">
        <v>349</v>
      </c>
      <c r="D369">
        <v>636290</v>
      </c>
      <c r="G369" t="s">
        <v>710</v>
      </c>
      <c r="H369" s="1">
        <v>42945</v>
      </c>
      <c r="I369" t="s">
        <v>711</v>
      </c>
      <c r="J369" s="8">
        <v>0</v>
      </c>
      <c r="K369" s="8">
        <v>0</v>
      </c>
      <c r="L369" s="8">
        <v>7743.67</v>
      </c>
      <c r="M369" s="8">
        <v>0</v>
      </c>
      <c r="N369" s="8">
        <v>0</v>
      </c>
      <c r="O369" t="s">
        <v>92</v>
      </c>
    </row>
    <row r="370" spans="1:15" x14ac:dyDescent="0.25">
      <c r="A370" t="s">
        <v>328</v>
      </c>
      <c r="B370">
        <v>3040431150</v>
      </c>
      <c r="C370" t="s">
        <v>176</v>
      </c>
      <c r="D370">
        <v>632732</v>
      </c>
      <c r="G370" t="s">
        <v>712</v>
      </c>
      <c r="H370" s="1">
        <v>42916</v>
      </c>
      <c r="I370" t="s">
        <v>713</v>
      </c>
      <c r="J370" s="8">
        <v>0</v>
      </c>
      <c r="K370" s="8">
        <v>0</v>
      </c>
      <c r="L370" s="8">
        <v>4794.8100000000004</v>
      </c>
      <c r="M370" s="8">
        <v>0</v>
      </c>
      <c r="N370" s="8">
        <v>0</v>
      </c>
      <c r="O370" t="s">
        <v>16</v>
      </c>
    </row>
    <row r="371" spans="1:15" x14ac:dyDescent="0.25">
      <c r="A371" t="s">
        <v>328</v>
      </c>
      <c r="B371">
        <v>3040112085</v>
      </c>
      <c r="C371" t="s">
        <v>349</v>
      </c>
      <c r="D371">
        <v>632828</v>
      </c>
      <c r="G371" t="s">
        <v>714</v>
      </c>
      <c r="H371" s="1">
        <v>42978</v>
      </c>
      <c r="I371" t="s">
        <v>582</v>
      </c>
      <c r="J371" s="8">
        <v>0</v>
      </c>
      <c r="K371" s="8">
        <v>0</v>
      </c>
      <c r="L371" s="8">
        <v>0</v>
      </c>
      <c r="M371" s="8">
        <v>0</v>
      </c>
      <c r="N371" s="8">
        <v>-251.85</v>
      </c>
      <c r="O371" t="s">
        <v>16</v>
      </c>
    </row>
    <row r="372" spans="1:15" x14ac:dyDescent="0.25">
      <c r="A372" t="s">
        <v>328</v>
      </c>
      <c r="B372">
        <v>3040443400</v>
      </c>
      <c r="C372" t="s">
        <v>596</v>
      </c>
      <c r="D372">
        <v>635992</v>
      </c>
      <c r="G372" t="s">
        <v>715</v>
      </c>
      <c r="H372" s="1">
        <v>42916</v>
      </c>
      <c r="I372" t="s">
        <v>716</v>
      </c>
      <c r="J372" s="8">
        <v>0</v>
      </c>
      <c r="K372" s="8">
        <v>0</v>
      </c>
      <c r="L372" s="8">
        <v>0</v>
      </c>
      <c r="M372" s="8">
        <v>0</v>
      </c>
      <c r="N372" s="8">
        <v>-1832.76</v>
      </c>
      <c r="O372" t="s">
        <v>92</v>
      </c>
    </row>
    <row r="373" spans="1:15" x14ac:dyDescent="0.25">
      <c r="A373" t="s">
        <v>328</v>
      </c>
      <c r="B373">
        <v>3040947001</v>
      </c>
      <c r="C373" t="s">
        <v>394</v>
      </c>
      <c r="D373">
        <v>635921</v>
      </c>
      <c r="G373" t="s">
        <v>717</v>
      </c>
      <c r="H373" s="1">
        <v>42916</v>
      </c>
      <c r="I373" t="s">
        <v>396</v>
      </c>
      <c r="J373" s="8">
        <v>0</v>
      </c>
      <c r="K373" s="8">
        <v>0</v>
      </c>
      <c r="L373" s="8">
        <v>23987.17</v>
      </c>
      <c r="M373" s="8">
        <v>0</v>
      </c>
      <c r="N373" s="8">
        <v>0</v>
      </c>
      <c r="O373" t="s">
        <v>16</v>
      </c>
    </row>
    <row r="374" spans="1:15" x14ac:dyDescent="0.25">
      <c r="A374" t="s">
        <v>328</v>
      </c>
      <c r="B374">
        <v>3040112018</v>
      </c>
      <c r="C374" t="s">
        <v>349</v>
      </c>
      <c r="D374">
        <v>632832</v>
      </c>
      <c r="E374" t="s">
        <v>13</v>
      </c>
      <c r="F374">
        <v>632832</v>
      </c>
      <c r="G374" t="s">
        <v>718</v>
      </c>
      <c r="H374" s="1">
        <v>42978</v>
      </c>
      <c r="I374" t="s">
        <v>527</v>
      </c>
      <c r="J374" s="8">
        <v>0</v>
      </c>
      <c r="K374" s="8">
        <v>0</v>
      </c>
      <c r="L374" s="8">
        <v>0</v>
      </c>
      <c r="M374" s="8">
        <v>0</v>
      </c>
      <c r="N374" s="8">
        <v>-1074.83</v>
      </c>
      <c r="O374" t="s">
        <v>16</v>
      </c>
    </row>
    <row r="375" spans="1:15" x14ac:dyDescent="0.25">
      <c r="A375" t="s">
        <v>328</v>
      </c>
      <c r="B375">
        <v>3040449030</v>
      </c>
      <c r="C375" t="s">
        <v>369</v>
      </c>
      <c r="D375">
        <v>632662</v>
      </c>
      <c r="E375" t="s">
        <v>13</v>
      </c>
      <c r="F375">
        <v>632662</v>
      </c>
      <c r="G375" t="s">
        <v>719</v>
      </c>
      <c r="H375" s="1">
        <v>42735</v>
      </c>
      <c r="I375" t="s">
        <v>387</v>
      </c>
      <c r="J375" s="8">
        <v>0</v>
      </c>
      <c r="K375" s="8">
        <v>0</v>
      </c>
      <c r="L375" s="8">
        <v>0</v>
      </c>
      <c r="M375" s="8">
        <v>-1871192.57</v>
      </c>
      <c r="N375" s="8">
        <v>0</v>
      </c>
      <c r="O375" t="s">
        <v>16</v>
      </c>
    </row>
    <row r="376" spans="1:15" x14ac:dyDescent="0.25">
      <c r="A376" t="s">
        <v>328</v>
      </c>
      <c r="B376">
        <v>3040111100</v>
      </c>
      <c r="C376" t="s">
        <v>375</v>
      </c>
      <c r="D376">
        <v>636732</v>
      </c>
      <c r="G376" t="s">
        <v>720</v>
      </c>
      <c r="H376" s="1">
        <v>42855</v>
      </c>
      <c r="I376" t="s">
        <v>721</v>
      </c>
      <c r="J376" s="8">
        <v>0</v>
      </c>
      <c r="K376" s="8">
        <v>-57411.24</v>
      </c>
      <c r="L376" s="8">
        <v>183532.06</v>
      </c>
      <c r="M376" s="8">
        <v>0</v>
      </c>
      <c r="N376" s="8">
        <v>0</v>
      </c>
      <c r="O376" t="s">
        <v>16</v>
      </c>
    </row>
    <row r="377" spans="1:15" x14ac:dyDescent="0.25">
      <c r="A377" t="s">
        <v>328</v>
      </c>
      <c r="B377">
        <v>3040115000</v>
      </c>
      <c r="C377" t="s">
        <v>466</v>
      </c>
      <c r="D377">
        <v>636763</v>
      </c>
      <c r="G377" t="s">
        <v>722</v>
      </c>
      <c r="H377" s="1">
        <v>42916</v>
      </c>
      <c r="I377" t="s">
        <v>468</v>
      </c>
      <c r="J377" s="8">
        <v>0</v>
      </c>
      <c r="K377" s="8">
        <v>0</v>
      </c>
      <c r="L377" s="8">
        <v>10369.540000000001</v>
      </c>
      <c r="M377" s="8">
        <v>0</v>
      </c>
      <c r="N377" s="8">
        <v>0</v>
      </c>
      <c r="O377" t="s">
        <v>16</v>
      </c>
    </row>
    <row r="378" spans="1:15" x14ac:dyDescent="0.25">
      <c r="A378" t="s">
        <v>328</v>
      </c>
      <c r="B378">
        <v>3040119150</v>
      </c>
      <c r="C378" t="s">
        <v>334</v>
      </c>
      <c r="D378">
        <v>635913</v>
      </c>
      <c r="G378" t="s">
        <v>715</v>
      </c>
      <c r="H378" s="1">
        <v>42916</v>
      </c>
      <c r="I378" t="s">
        <v>374</v>
      </c>
      <c r="J378" s="8">
        <v>0</v>
      </c>
      <c r="K378" s="8">
        <v>0</v>
      </c>
      <c r="L378" s="8">
        <v>0</v>
      </c>
      <c r="M378" s="8">
        <v>0</v>
      </c>
      <c r="N378" s="8">
        <v>-1634.89</v>
      </c>
      <c r="O378" t="s">
        <v>92</v>
      </c>
    </row>
    <row r="379" spans="1:15" x14ac:dyDescent="0.25">
      <c r="A379" t="s">
        <v>328</v>
      </c>
      <c r="B379">
        <v>3040112181</v>
      </c>
      <c r="C379" t="s">
        <v>349</v>
      </c>
      <c r="D379">
        <v>635752</v>
      </c>
      <c r="G379" t="s">
        <v>723</v>
      </c>
      <c r="H379" s="1">
        <v>42886</v>
      </c>
      <c r="I379" t="s">
        <v>724</v>
      </c>
      <c r="J379" s="8">
        <v>0</v>
      </c>
      <c r="K379" s="8">
        <v>0</v>
      </c>
      <c r="L379" s="8">
        <v>0</v>
      </c>
      <c r="M379" s="8">
        <v>0</v>
      </c>
      <c r="N379" s="8">
        <v>-80286.37</v>
      </c>
      <c r="O379" t="s">
        <v>16</v>
      </c>
    </row>
    <row r="380" spans="1:15" x14ac:dyDescent="0.25">
      <c r="A380" t="s">
        <v>328</v>
      </c>
      <c r="B380">
        <v>3040118000</v>
      </c>
      <c r="C380" t="s">
        <v>449</v>
      </c>
      <c r="D380">
        <v>636356</v>
      </c>
      <c r="G380" t="s">
        <v>715</v>
      </c>
      <c r="H380" s="1">
        <v>42916</v>
      </c>
      <c r="I380" t="s">
        <v>725</v>
      </c>
      <c r="J380" s="8">
        <v>0</v>
      </c>
      <c r="K380" s="8">
        <v>0</v>
      </c>
      <c r="L380" s="8">
        <v>0</v>
      </c>
      <c r="M380" s="8">
        <v>0</v>
      </c>
      <c r="N380" s="8">
        <v>-767.91</v>
      </c>
      <c r="O380" t="s">
        <v>16</v>
      </c>
    </row>
    <row r="381" spans="1:15" x14ac:dyDescent="0.25">
      <c r="A381" t="s">
        <v>726</v>
      </c>
      <c r="B381">
        <v>3060005000</v>
      </c>
      <c r="C381" t="s">
        <v>727</v>
      </c>
      <c r="D381">
        <v>667379</v>
      </c>
      <c r="G381" t="s">
        <v>728</v>
      </c>
      <c r="H381" s="1">
        <v>42916</v>
      </c>
      <c r="I381" t="s">
        <v>401</v>
      </c>
      <c r="J381" s="8">
        <v>0</v>
      </c>
      <c r="K381" s="8">
        <v>0</v>
      </c>
      <c r="L381" s="8">
        <v>3.42</v>
      </c>
      <c r="M381" s="8">
        <v>0</v>
      </c>
      <c r="N381" s="8">
        <v>0</v>
      </c>
      <c r="O381" t="s">
        <v>16</v>
      </c>
    </row>
    <row r="382" spans="1:15" x14ac:dyDescent="0.25">
      <c r="A382" t="s">
        <v>726</v>
      </c>
      <c r="B382">
        <v>3060005000</v>
      </c>
      <c r="C382" t="s">
        <v>727</v>
      </c>
      <c r="D382">
        <v>631288</v>
      </c>
      <c r="G382" t="s">
        <v>729</v>
      </c>
      <c r="H382" s="1">
        <v>43008</v>
      </c>
      <c r="I382" t="s">
        <v>730</v>
      </c>
      <c r="J382" s="8">
        <v>0</v>
      </c>
      <c r="K382" s="8">
        <v>0</v>
      </c>
      <c r="L382" s="8">
        <v>0</v>
      </c>
      <c r="M382" s="8">
        <v>10899.9</v>
      </c>
      <c r="N382" s="8">
        <v>0</v>
      </c>
      <c r="O382" t="s">
        <v>16</v>
      </c>
    </row>
    <row r="383" spans="1:15" x14ac:dyDescent="0.25">
      <c r="A383" t="s">
        <v>726</v>
      </c>
      <c r="B383">
        <v>3060003000</v>
      </c>
      <c r="C383" t="s">
        <v>731</v>
      </c>
      <c r="D383">
        <v>635924</v>
      </c>
      <c r="G383" t="s">
        <v>732</v>
      </c>
      <c r="H383" s="1">
        <v>42916</v>
      </c>
      <c r="I383" t="s">
        <v>733</v>
      </c>
      <c r="J383" s="8">
        <v>0</v>
      </c>
      <c r="K383" s="8">
        <v>0</v>
      </c>
      <c r="L383" s="8">
        <v>485.49</v>
      </c>
      <c r="M383" s="8">
        <v>0</v>
      </c>
      <c r="N383" s="8">
        <v>0</v>
      </c>
      <c r="O383" t="s">
        <v>16</v>
      </c>
    </row>
    <row r="384" spans="1:15" x14ac:dyDescent="0.25">
      <c r="A384" t="s">
        <v>726</v>
      </c>
      <c r="B384">
        <v>3060005000</v>
      </c>
      <c r="C384" t="s">
        <v>727</v>
      </c>
      <c r="D384">
        <v>661096</v>
      </c>
      <c r="G384" t="s">
        <v>734</v>
      </c>
      <c r="H384" s="1">
        <v>42975</v>
      </c>
      <c r="I384" t="s">
        <v>735</v>
      </c>
      <c r="J384" s="8">
        <v>0</v>
      </c>
      <c r="K384" s="8">
        <v>0</v>
      </c>
      <c r="L384" s="8">
        <v>812.8</v>
      </c>
      <c r="M384" s="8">
        <v>0</v>
      </c>
      <c r="N384" s="8">
        <v>0</v>
      </c>
      <c r="O384" t="s">
        <v>16</v>
      </c>
    </row>
    <row r="385" spans="1:15" x14ac:dyDescent="0.25">
      <c r="A385" t="s">
        <v>736</v>
      </c>
      <c r="B385">
        <v>3080004000</v>
      </c>
      <c r="C385" t="s">
        <v>737</v>
      </c>
      <c r="D385">
        <v>631658</v>
      </c>
      <c r="G385" t="s">
        <v>738</v>
      </c>
      <c r="H385" s="1">
        <v>42992</v>
      </c>
      <c r="I385" t="s">
        <v>739</v>
      </c>
      <c r="J385" s="8">
        <v>0</v>
      </c>
      <c r="K385" s="8">
        <v>0</v>
      </c>
      <c r="L385" s="8">
        <v>0</v>
      </c>
      <c r="M385" s="8">
        <v>0</v>
      </c>
      <c r="N385" s="8">
        <v>-56459.29</v>
      </c>
      <c r="O385" t="s">
        <v>16</v>
      </c>
    </row>
    <row r="386" spans="1:15" x14ac:dyDescent="0.25">
      <c r="A386" t="s">
        <v>736</v>
      </c>
      <c r="B386">
        <v>3080001000</v>
      </c>
      <c r="C386" t="s">
        <v>740</v>
      </c>
      <c r="D386">
        <v>631797</v>
      </c>
      <c r="G386" t="s">
        <v>741</v>
      </c>
      <c r="H386" s="1">
        <v>42996</v>
      </c>
      <c r="I386" t="s">
        <v>742</v>
      </c>
      <c r="J386" s="8">
        <v>0</v>
      </c>
      <c r="K386" s="8">
        <v>0</v>
      </c>
      <c r="L386" s="8">
        <v>22359.52</v>
      </c>
      <c r="M386" s="8">
        <v>0</v>
      </c>
      <c r="N386" s="8">
        <v>0</v>
      </c>
      <c r="O386" t="s">
        <v>16</v>
      </c>
    </row>
    <row r="387" spans="1:15" x14ac:dyDescent="0.25">
      <c r="A387" t="s">
        <v>736</v>
      </c>
      <c r="B387">
        <v>3080001000</v>
      </c>
      <c r="C387" t="s">
        <v>740</v>
      </c>
      <c r="D387">
        <v>663885</v>
      </c>
      <c r="E387" t="s">
        <v>13</v>
      </c>
      <c r="F387">
        <v>663885</v>
      </c>
      <c r="G387" t="s">
        <v>743</v>
      </c>
      <c r="H387" s="1">
        <v>43008</v>
      </c>
      <c r="I387" t="s">
        <v>744</v>
      </c>
      <c r="J387" s="8">
        <v>0</v>
      </c>
      <c r="K387" s="8">
        <v>0</v>
      </c>
      <c r="L387" s="8">
        <v>0</v>
      </c>
      <c r="M387" s="8">
        <v>0</v>
      </c>
      <c r="N387" s="8">
        <v>-3950.57</v>
      </c>
      <c r="O387" t="s">
        <v>16</v>
      </c>
    </row>
    <row r="388" spans="1:15" x14ac:dyDescent="0.25">
      <c r="A388" t="s">
        <v>736</v>
      </c>
      <c r="B388">
        <v>3080001000</v>
      </c>
      <c r="C388" t="s">
        <v>740</v>
      </c>
      <c r="D388">
        <v>632235</v>
      </c>
      <c r="G388" t="s">
        <v>745</v>
      </c>
      <c r="H388" s="1">
        <v>43007</v>
      </c>
      <c r="I388" t="s">
        <v>746</v>
      </c>
      <c r="J388" s="8">
        <v>384.71</v>
      </c>
      <c r="K388" s="8">
        <v>0</v>
      </c>
      <c r="L388" s="8">
        <v>0</v>
      </c>
      <c r="M388" s="8">
        <v>0</v>
      </c>
      <c r="N388" s="8">
        <v>0</v>
      </c>
      <c r="O388" t="s">
        <v>16</v>
      </c>
    </row>
    <row r="389" spans="1:15" x14ac:dyDescent="0.25">
      <c r="A389" t="s">
        <v>736</v>
      </c>
      <c r="B389">
        <v>3080003000</v>
      </c>
      <c r="C389" t="s">
        <v>747</v>
      </c>
      <c r="D389">
        <v>660334</v>
      </c>
      <c r="G389" t="s">
        <v>748</v>
      </c>
      <c r="H389" s="1">
        <v>42858</v>
      </c>
      <c r="I389" t="s">
        <v>749</v>
      </c>
      <c r="J389" s="8">
        <v>0</v>
      </c>
      <c r="K389" s="8">
        <v>0</v>
      </c>
      <c r="L389" s="8">
        <v>0</v>
      </c>
      <c r="M389" s="8">
        <v>0</v>
      </c>
      <c r="N389" s="8">
        <v>0</v>
      </c>
      <c r="O389" t="s">
        <v>16</v>
      </c>
    </row>
    <row r="390" spans="1:15" x14ac:dyDescent="0.25">
      <c r="A390" t="s">
        <v>736</v>
      </c>
      <c r="B390">
        <v>3080001000</v>
      </c>
      <c r="C390" t="s">
        <v>740</v>
      </c>
      <c r="D390">
        <v>630977</v>
      </c>
      <c r="G390" t="s">
        <v>750</v>
      </c>
      <c r="H390" s="1">
        <v>42993</v>
      </c>
      <c r="I390" t="s">
        <v>746</v>
      </c>
      <c r="J390" s="8">
        <v>0</v>
      </c>
      <c r="K390" s="8">
        <v>0</v>
      </c>
      <c r="L390" s="8">
        <v>0.01</v>
      </c>
      <c r="M390" s="8">
        <v>0</v>
      </c>
      <c r="N390" s="8">
        <v>0</v>
      </c>
      <c r="O390" t="s">
        <v>16</v>
      </c>
    </row>
    <row r="391" spans="1:15" x14ac:dyDescent="0.25">
      <c r="A391" t="s">
        <v>736</v>
      </c>
      <c r="B391">
        <v>3080003000</v>
      </c>
      <c r="C391" t="s">
        <v>747</v>
      </c>
      <c r="D391">
        <v>675394</v>
      </c>
      <c r="E391" t="s">
        <v>13</v>
      </c>
      <c r="F391">
        <v>675394</v>
      </c>
      <c r="G391" t="s">
        <v>751</v>
      </c>
      <c r="H391" s="1">
        <v>42916</v>
      </c>
      <c r="I391" t="s">
        <v>752</v>
      </c>
      <c r="J391" s="8">
        <v>0</v>
      </c>
      <c r="K391" s="8">
        <v>0</v>
      </c>
      <c r="L391" s="8">
        <v>0</v>
      </c>
      <c r="M391" s="8">
        <v>0</v>
      </c>
      <c r="N391" s="8">
        <v>0</v>
      </c>
      <c r="O391" t="s">
        <v>16</v>
      </c>
    </row>
    <row r="392" spans="1:15" x14ac:dyDescent="0.25">
      <c r="A392" t="s">
        <v>736</v>
      </c>
      <c r="B392">
        <v>3080003000</v>
      </c>
      <c r="C392" t="s">
        <v>747</v>
      </c>
      <c r="D392">
        <v>675434</v>
      </c>
      <c r="E392" t="s">
        <v>19</v>
      </c>
      <c r="F392">
        <v>675394</v>
      </c>
      <c r="G392" t="s">
        <v>753</v>
      </c>
      <c r="H392" s="1">
        <v>42916</v>
      </c>
      <c r="I392" t="s">
        <v>752</v>
      </c>
      <c r="J392" s="8">
        <v>0</v>
      </c>
      <c r="K392" s="8">
        <v>0</v>
      </c>
      <c r="L392" s="8">
        <v>0</v>
      </c>
      <c r="M392" s="8">
        <v>0</v>
      </c>
      <c r="N392" s="8">
        <v>0</v>
      </c>
      <c r="O392" t="s">
        <v>16</v>
      </c>
    </row>
    <row r="393" spans="1:15" x14ac:dyDescent="0.25">
      <c r="A393" t="s">
        <v>754</v>
      </c>
      <c r="B393">
        <v>3100002020</v>
      </c>
      <c r="C393" t="s">
        <v>755</v>
      </c>
      <c r="D393">
        <v>611174</v>
      </c>
      <c r="E393" t="s">
        <v>19</v>
      </c>
      <c r="F393">
        <v>611143</v>
      </c>
      <c r="G393" t="s">
        <v>756</v>
      </c>
      <c r="H393" s="1">
        <v>43007</v>
      </c>
      <c r="I393" t="s">
        <v>757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t="s">
        <v>16</v>
      </c>
    </row>
    <row r="394" spans="1:15" x14ac:dyDescent="0.25">
      <c r="A394" t="s">
        <v>754</v>
      </c>
      <c r="B394">
        <v>3100002000</v>
      </c>
      <c r="C394" t="s">
        <v>755</v>
      </c>
      <c r="D394">
        <v>675329</v>
      </c>
      <c r="E394" t="s">
        <v>19</v>
      </c>
      <c r="F394">
        <v>675313</v>
      </c>
      <c r="G394" t="s">
        <v>758</v>
      </c>
      <c r="H394" s="1">
        <v>42916</v>
      </c>
      <c r="I394" t="s">
        <v>759</v>
      </c>
      <c r="J394" s="8">
        <v>0</v>
      </c>
      <c r="K394" s="8">
        <v>0</v>
      </c>
      <c r="L394" s="8">
        <v>0</v>
      </c>
      <c r="M394" s="8">
        <v>0</v>
      </c>
      <c r="N394" s="8">
        <v>0</v>
      </c>
      <c r="O394" t="s">
        <v>16</v>
      </c>
    </row>
    <row r="395" spans="1:15" x14ac:dyDescent="0.25">
      <c r="A395" t="s">
        <v>754</v>
      </c>
      <c r="B395">
        <v>3100002000</v>
      </c>
      <c r="C395" t="s">
        <v>755</v>
      </c>
      <c r="D395">
        <v>675323</v>
      </c>
      <c r="E395" t="s">
        <v>19</v>
      </c>
      <c r="F395">
        <v>675313</v>
      </c>
      <c r="G395" t="s">
        <v>760</v>
      </c>
      <c r="H395" s="1">
        <v>42916</v>
      </c>
      <c r="I395" t="s">
        <v>761</v>
      </c>
      <c r="J395" s="8">
        <v>0</v>
      </c>
      <c r="K395" s="8">
        <v>0</v>
      </c>
      <c r="L395" s="8">
        <v>0</v>
      </c>
      <c r="M395" s="8">
        <v>0</v>
      </c>
      <c r="N395" s="8">
        <v>0</v>
      </c>
      <c r="O395" t="s">
        <v>16</v>
      </c>
    </row>
    <row r="396" spans="1:15" x14ac:dyDescent="0.25">
      <c r="A396" t="s">
        <v>754</v>
      </c>
      <c r="B396">
        <v>3100002020</v>
      </c>
      <c r="C396" t="s">
        <v>755</v>
      </c>
      <c r="D396">
        <v>611175</v>
      </c>
      <c r="E396" t="s">
        <v>19</v>
      </c>
      <c r="F396">
        <v>611143</v>
      </c>
      <c r="G396" t="s">
        <v>762</v>
      </c>
      <c r="H396" s="1">
        <v>43007</v>
      </c>
      <c r="I396" t="s">
        <v>757</v>
      </c>
      <c r="J396" s="8">
        <v>0</v>
      </c>
      <c r="K396" s="8">
        <v>0</v>
      </c>
      <c r="L396" s="8">
        <v>0</v>
      </c>
      <c r="M396" s="8">
        <v>0</v>
      </c>
      <c r="N396" s="8">
        <v>0</v>
      </c>
      <c r="O396" t="s">
        <v>16</v>
      </c>
    </row>
    <row r="397" spans="1:15" x14ac:dyDescent="0.25">
      <c r="A397" t="s">
        <v>754</v>
      </c>
      <c r="B397">
        <v>3100002000</v>
      </c>
      <c r="C397" t="s">
        <v>755</v>
      </c>
      <c r="D397">
        <v>675324</v>
      </c>
      <c r="E397" t="s">
        <v>19</v>
      </c>
      <c r="F397">
        <v>675313</v>
      </c>
      <c r="G397" t="s">
        <v>763</v>
      </c>
      <c r="H397" s="1">
        <v>42916</v>
      </c>
      <c r="I397" t="s">
        <v>764</v>
      </c>
      <c r="J397" s="8">
        <v>0</v>
      </c>
      <c r="K397" s="8">
        <v>0</v>
      </c>
      <c r="L397" s="8">
        <v>0</v>
      </c>
      <c r="M397" s="8">
        <v>0</v>
      </c>
      <c r="N397" s="8">
        <v>0</v>
      </c>
      <c r="O397" t="s">
        <v>16</v>
      </c>
    </row>
    <row r="398" spans="1:15" x14ac:dyDescent="0.25">
      <c r="A398" t="s">
        <v>754</v>
      </c>
      <c r="B398">
        <v>3100002000</v>
      </c>
      <c r="C398" t="s">
        <v>755</v>
      </c>
      <c r="D398">
        <v>675322</v>
      </c>
      <c r="E398" t="s">
        <v>19</v>
      </c>
      <c r="F398">
        <v>675313</v>
      </c>
      <c r="G398" t="s">
        <v>765</v>
      </c>
      <c r="H398" s="1">
        <v>42916</v>
      </c>
      <c r="I398" t="s">
        <v>766</v>
      </c>
      <c r="J398" s="8">
        <v>0</v>
      </c>
      <c r="K398" s="8">
        <v>0</v>
      </c>
      <c r="L398" s="8">
        <v>0</v>
      </c>
      <c r="M398" s="8">
        <v>0</v>
      </c>
      <c r="N398" s="8">
        <v>0</v>
      </c>
      <c r="O398" t="s">
        <v>16</v>
      </c>
    </row>
    <row r="399" spans="1:15" x14ac:dyDescent="0.25">
      <c r="A399" t="s">
        <v>754</v>
      </c>
      <c r="B399">
        <v>3100002020</v>
      </c>
      <c r="C399" t="s">
        <v>755</v>
      </c>
      <c r="D399">
        <v>611171</v>
      </c>
      <c r="E399" t="s">
        <v>19</v>
      </c>
      <c r="F399">
        <v>611143</v>
      </c>
      <c r="G399" t="s">
        <v>767</v>
      </c>
      <c r="H399" s="1">
        <v>43007</v>
      </c>
      <c r="I399" t="s">
        <v>757</v>
      </c>
      <c r="J399" s="8">
        <v>147.4</v>
      </c>
      <c r="K399" s="8">
        <v>0</v>
      </c>
      <c r="L399" s="8">
        <v>319.63</v>
      </c>
      <c r="M399" s="8">
        <v>0</v>
      </c>
      <c r="N399" s="8">
        <v>0</v>
      </c>
      <c r="O399" t="s">
        <v>16</v>
      </c>
    </row>
    <row r="400" spans="1:15" x14ac:dyDescent="0.25">
      <c r="A400" t="s">
        <v>754</v>
      </c>
      <c r="B400">
        <v>3100002000</v>
      </c>
      <c r="C400" t="s">
        <v>755</v>
      </c>
      <c r="D400">
        <v>675321</v>
      </c>
      <c r="E400" t="s">
        <v>19</v>
      </c>
      <c r="F400">
        <v>675313</v>
      </c>
      <c r="G400" t="s">
        <v>768</v>
      </c>
      <c r="H400" s="1">
        <v>42916</v>
      </c>
      <c r="I400" t="s">
        <v>769</v>
      </c>
      <c r="J400" s="8">
        <v>0</v>
      </c>
      <c r="K400" s="8">
        <v>0</v>
      </c>
      <c r="L400" s="8">
        <v>0</v>
      </c>
      <c r="M400" s="8">
        <v>0</v>
      </c>
      <c r="N400" s="8">
        <v>0</v>
      </c>
      <c r="O400" t="s">
        <v>16</v>
      </c>
    </row>
    <row r="401" spans="1:15" x14ac:dyDescent="0.25">
      <c r="A401" t="s">
        <v>754</v>
      </c>
      <c r="B401">
        <v>3100002020</v>
      </c>
      <c r="C401" t="s">
        <v>755</v>
      </c>
      <c r="D401">
        <v>611172</v>
      </c>
      <c r="E401" t="s">
        <v>19</v>
      </c>
      <c r="F401">
        <v>611143</v>
      </c>
      <c r="G401" t="s">
        <v>770</v>
      </c>
      <c r="H401" s="1">
        <v>43007</v>
      </c>
      <c r="I401" t="s">
        <v>757</v>
      </c>
      <c r="J401" s="8">
        <v>0</v>
      </c>
      <c r="K401" s="8">
        <v>0</v>
      </c>
      <c r="L401" s="8">
        <v>0</v>
      </c>
      <c r="M401" s="8">
        <v>0</v>
      </c>
      <c r="N401" s="8">
        <v>0</v>
      </c>
      <c r="O401" t="s">
        <v>16</v>
      </c>
    </row>
    <row r="402" spans="1:15" x14ac:dyDescent="0.25">
      <c r="A402" t="s">
        <v>754</v>
      </c>
      <c r="B402">
        <v>3100049020</v>
      </c>
      <c r="C402" t="s">
        <v>369</v>
      </c>
      <c r="D402">
        <v>632461</v>
      </c>
      <c r="E402" t="s">
        <v>19</v>
      </c>
      <c r="F402">
        <v>632105</v>
      </c>
      <c r="G402" t="s">
        <v>771</v>
      </c>
      <c r="H402" s="1">
        <v>43007</v>
      </c>
      <c r="I402" t="s">
        <v>772</v>
      </c>
      <c r="J402" s="8">
        <v>0</v>
      </c>
      <c r="K402" s="8">
        <v>0</v>
      </c>
      <c r="L402" s="8">
        <v>0</v>
      </c>
      <c r="M402" s="8">
        <v>0</v>
      </c>
      <c r="N402" s="8">
        <v>0</v>
      </c>
      <c r="O402" t="s">
        <v>16</v>
      </c>
    </row>
    <row r="403" spans="1:15" x14ac:dyDescent="0.25">
      <c r="A403" t="s">
        <v>754</v>
      </c>
      <c r="B403">
        <v>3100002020</v>
      </c>
      <c r="C403" t="s">
        <v>755</v>
      </c>
      <c r="D403">
        <v>611173</v>
      </c>
      <c r="E403" t="s">
        <v>19</v>
      </c>
      <c r="F403">
        <v>611143</v>
      </c>
      <c r="G403" t="s">
        <v>773</v>
      </c>
      <c r="H403" s="1">
        <v>43007</v>
      </c>
      <c r="I403" t="s">
        <v>757</v>
      </c>
      <c r="J403" s="8">
        <v>0</v>
      </c>
      <c r="K403" s="8">
        <v>0</v>
      </c>
      <c r="L403" s="8">
        <v>0</v>
      </c>
      <c r="M403" s="8">
        <v>0</v>
      </c>
      <c r="N403" s="8">
        <v>0</v>
      </c>
      <c r="O403" t="s">
        <v>16</v>
      </c>
    </row>
    <row r="404" spans="1:15" x14ac:dyDescent="0.25">
      <c r="A404" t="s">
        <v>754</v>
      </c>
      <c r="B404">
        <v>3100002000</v>
      </c>
      <c r="C404" t="s">
        <v>755</v>
      </c>
      <c r="D404">
        <v>675328</v>
      </c>
      <c r="E404" t="s">
        <v>19</v>
      </c>
      <c r="F404">
        <v>675313</v>
      </c>
      <c r="G404" t="s">
        <v>774</v>
      </c>
      <c r="H404" s="1">
        <v>42916</v>
      </c>
      <c r="I404" t="s">
        <v>775</v>
      </c>
      <c r="J404" s="8">
        <v>0</v>
      </c>
      <c r="K404" s="8">
        <v>0</v>
      </c>
      <c r="L404" s="8">
        <v>0</v>
      </c>
      <c r="M404" s="8">
        <v>0</v>
      </c>
      <c r="N404" s="8">
        <v>0</v>
      </c>
      <c r="O404" t="s">
        <v>16</v>
      </c>
    </row>
    <row r="405" spans="1:15" x14ac:dyDescent="0.25">
      <c r="A405" t="s">
        <v>754</v>
      </c>
      <c r="B405">
        <v>3100001000</v>
      </c>
      <c r="C405" t="s">
        <v>776</v>
      </c>
      <c r="D405">
        <v>632843</v>
      </c>
      <c r="G405" t="s">
        <v>777</v>
      </c>
      <c r="H405" s="1">
        <v>42916</v>
      </c>
      <c r="I405" t="s">
        <v>778</v>
      </c>
      <c r="J405" s="8">
        <v>0</v>
      </c>
      <c r="K405" s="8">
        <v>0</v>
      </c>
      <c r="L405" s="8">
        <v>0</v>
      </c>
      <c r="M405" s="8">
        <v>0</v>
      </c>
      <c r="N405" s="8">
        <v>-27088.65</v>
      </c>
      <c r="O405" t="s">
        <v>16</v>
      </c>
    </row>
    <row r="406" spans="1:15" x14ac:dyDescent="0.25">
      <c r="A406" t="s">
        <v>754</v>
      </c>
      <c r="B406">
        <v>3100049020</v>
      </c>
      <c r="C406" t="s">
        <v>369</v>
      </c>
      <c r="D406">
        <v>632105</v>
      </c>
      <c r="E406" t="s">
        <v>13</v>
      </c>
      <c r="F406">
        <v>632105</v>
      </c>
      <c r="G406" t="s">
        <v>771</v>
      </c>
      <c r="H406" s="1">
        <v>43007</v>
      </c>
      <c r="I406" t="s">
        <v>772</v>
      </c>
      <c r="J406" s="8">
        <v>0</v>
      </c>
      <c r="K406" s="8">
        <v>0</v>
      </c>
      <c r="L406" s="8">
        <v>0</v>
      </c>
      <c r="M406" s="8">
        <v>24326.11</v>
      </c>
      <c r="N406" s="8">
        <v>0</v>
      </c>
      <c r="O406" t="s">
        <v>16</v>
      </c>
    </row>
    <row r="407" spans="1:15" x14ac:dyDescent="0.25">
      <c r="A407" t="s">
        <v>754</v>
      </c>
      <c r="B407">
        <v>3100002000</v>
      </c>
      <c r="C407" t="s">
        <v>755</v>
      </c>
      <c r="D407">
        <v>632809</v>
      </c>
      <c r="E407" t="s">
        <v>19</v>
      </c>
      <c r="F407">
        <v>630865</v>
      </c>
      <c r="G407" t="s">
        <v>779</v>
      </c>
      <c r="H407" s="1">
        <v>43008</v>
      </c>
      <c r="I407" t="s">
        <v>780</v>
      </c>
      <c r="J407" s="8">
        <v>0</v>
      </c>
      <c r="K407" s="8">
        <v>0</v>
      </c>
      <c r="L407" s="8">
        <v>0</v>
      </c>
      <c r="M407" s="8">
        <v>0</v>
      </c>
      <c r="N407" s="8">
        <v>0</v>
      </c>
      <c r="O407" t="s">
        <v>16</v>
      </c>
    </row>
    <row r="408" spans="1:15" x14ac:dyDescent="0.25">
      <c r="A408" t="s">
        <v>754</v>
      </c>
      <c r="B408">
        <v>3100003000</v>
      </c>
      <c r="C408" t="s">
        <v>781</v>
      </c>
      <c r="D408">
        <v>610834</v>
      </c>
      <c r="E408" t="s">
        <v>19</v>
      </c>
      <c r="F408">
        <v>610584</v>
      </c>
      <c r="G408" t="s">
        <v>782</v>
      </c>
      <c r="H408" s="1">
        <v>43007</v>
      </c>
      <c r="I408" t="s">
        <v>783</v>
      </c>
      <c r="J408" s="8">
        <v>0</v>
      </c>
      <c r="K408" s="8">
        <v>0</v>
      </c>
      <c r="L408" s="8">
        <v>46191.77</v>
      </c>
      <c r="M408" s="8">
        <v>0</v>
      </c>
      <c r="N408" s="8">
        <v>0</v>
      </c>
      <c r="O408" t="s">
        <v>16</v>
      </c>
    </row>
    <row r="409" spans="1:15" x14ac:dyDescent="0.25">
      <c r="A409" t="s">
        <v>754</v>
      </c>
      <c r="B409">
        <v>3100049020</v>
      </c>
      <c r="C409" t="s">
        <v>369</v>
      </c>
      <c r="D409">
        <v>611040</v>
      </c>
      <c r="E409" t="s">
        <v>13</v>
      </c>
      <c r="F409">
        <v>611040</v>
      </c>
      <c r="G409" t="s">
        <v>784</v>
      </c>
      <c r="H409" s="1">
        <v>43007</v>
      </c>
      <c r="I409" t="s">
        <v>785</v>
      </c>
      <c r="J409" s="8">
        <v>0.35</v>
      </c>
      <c r="K409" s="8">
        <v>0</v>
      </c>
      <c r="L409" s="8">
        <v>3598519.11</v>
      </c>
      <c r="M409" s="8">
        <v>0</v>
      </c>
      <c r="N409" s="8">
        <v>0</v>
      </c>
      <c r="O409" t="s">
        <v>16</v>
      </c>
    </row>
    <row r="410" spans="1:15" x14ac:dyDescent="0.25">
      <c r="A410" t="s">
        <v>754</v>
      </c>
      <c r="B410">
        <v>3100001000</v>
      </c>
      <c r="C410" t="s">
        <v>776</v>
      </c>
      <c r="D410">
        <v>675345</v>
      </c>
      <c r="E410" t="s">
        <v>19</v>
      </c>
      <c r="F410">
        <v>675311</v>
      </c>
      <c r="G410" t="s">
        <v>786</v>
      </c>
      <c r="H410" s="1">
        <v>42916</v>
      </c>
      <c r="I410" t="s">
        <v>787</v>
      </c>
      <c r="J410" s="8">
        <v>0</v>
      </c>
      <c r="K410" s="8">
        <v>0</v>
      </c>
      <c r="L410" s="8">
        <v>0</v>
      </c>
      <c r="M410" s="8">
        <v>0</v>
      </c>
      <c r="N410" s="8">
        <v>0</v>
      </c>
      <c r="O410" t="s">
        <v>16</v>
      </c>
    </row>
    <row r="411" spans="1:15" x14ac:dyDescent="0.25">
      <c r="A411" t="s">
        <v>754</v>
      </c>
      <c r="B411">
        <v>3100002000</v>
      </c>
      <c r="C411" t="s">
        <v>755</v>
      </c>
      <c r="D411">
        <v>675327</v>
      </c>
      <c r="E411" t="s">
        <v>19</v>
      </c>
      <c r="F411">
        <v>675313</v>
      </c>
      <c r="G411" t="s">
        <v>788</v>
      </c>
      <c r="H411" s="1">
        <v>42916</v>
      </c>
      <c r="I411" t="s">
        <v>775</v>
      </c>
      <c r="J411" s="8">
        <v>0</v>
      </c>
      <c r="K411" s="8">
        <v>0</v>
      </c>
      <c r="L411" s="8">
        <v>0</v>
      </c>
      <c r="M411" s="8">
        <v>0</v>
      </c>
      <c r="N411" s="8">
        <v>0</v>
      </c>
      <c r="O411" t="s">
        <v>16</v>
      </c>
    </row>
    <row r="412" spans="1:15" x14ac:dyDescent="0.25">
      <c r="A412" t="s">
        <v>754</v>
      </c>
      <c r="B412">
        <v>3100002020</v>
      </c>
      <c r="C412" t="s">
        <v>755</v>
      </c>
      <c r="D412">
        <v>611143</v>
      </c>
      <c r="E412" t="s">
        <v>13</v>
      </c>
      <c r="F412">
        <v>611143</v>
      </c>
      <c r="G412" t="s">
        <v>789</v>
      </c>
      <c r="H412" s="1">
        <v>43007</v>
      </c>
      <c r="I412" t="s">
        <v>757</v>
      </c>
      <c r="J412" s="8">
        <v>0</v>
      </c>
      <c r="K412" s="8">
        <v>-770529.82</v>
      </c>
      <c r="L412" s="8">
        <v>0</v>
      </c>
      <c r="M412" s="8">
        <v>0</v>
      </c>
      <c r="N412" s="8">
        <v>0</v>
      </c>
      <c r="O412" t="s">
        <v>16</v>
      </c>
    </row>
    <row r="413" spans="1:15" x14ac:dyDescent="0.25">
      <c r="A413" t="s">
        <v>754</v>
      </c>
      <c r="B413">
        <v>3100002020</v>
      </c>
      <c r="C413" t="s">
        <v>755</v>
      </c>
      <c r="D413">
        <v>611170</v>
      </c>
      <c r="E413" t="s">
        <v>19</v>
      </c>
      <c r="F413">
        <v>611143</v>
      </c>
      <c r="G413" t="s">
        <v>790</v>
      </c>
      <c r="H413" s="1">
        <v>43007</v>
      </c>
      <c r="I413" t="s">
        <v>757</v>
      </c>
      <c r="J413" s="8">
        <v>0</v>
      </c>
      <c r="K413" s="8">
        <v>0</v>
      </c>
      <c r="L413" s="8">
        <v>0</v>
      </c>
      <c r="M413" s="8">
        <v>0</v>
      </c>
      <c r="N413" s="8">
        <v>-334.88</v>
      </c>
      <c r="O413" t="s">
        <v>16</v>
      </c>
    </row>
    <row r="414" spans="1:15" x14ac:dyDescent="0.25">
      <c r="A414" t="s">
        <v>754</v>
      </c>
      <c r="B414">
        <v>3100004020</v>
      </c>
      <c r="C414" t="s">
        <v>791</v>
      </c>
      <c r="D414">
        <v>675436</v>
      </c>
      <c r="G414" t="s">
        <v>792</v>
      </c>
      <c r="H414" s="1">
        <v>42978</v>
      </c>
      <c r="I414" t="s">
        <v>793</v>
      </c>
      <c r="J414" s="8">
        <v>0</v>
      </c>
      <c r="K414" s="8">
        <v>-6745.33</v>
      </c>
      <c r="L414" s="8">
        <v>0</v>
      </c>
      <c r="M414" s="8">
        <v>0</v>
      </c>
      <c r="N414" s="8">
        <v>0</v>
      </c>
      <c r="O414" t="s">
        <v>16</v>
      </c>
    </row>
    <row r="415" spans="1:15" x14ac:dyDescent="0.25">
      <c r="A415" t="s">
        <v>754</v>
      </c>
      <c r="B415">
        <v>3100002000</v>
      </c>
      <c r="C415" t="s">
        <v>755</v>
      </c>
      <c r="D415">
        <v>675326</v>
      </c>
      <c r="E415" t="s">
        <v>19</v>
      </c>
      <c r="F415">
        <v>675313</v>
      </c>
      <c r="G415" t="s">
        <v>794</v>
      </c>
      <c r="H415" s="1">
        <v>42916</v>
      </c>
      <c r="I415" t="s">
        <v>795</v>
      </c>
      <c r="J415" s="8">
        <v>0</v>
      </c>
      <c r="K415" s="8">
        <v>0</v>
      </c>
      <c r="L415" s="8">
        <v>0</v>
      </c>
      <c r="M415" s="8">
        <v>0</v>
      </c>
      <c r="N415" s="8">
        <v>0</v>
      </c>
      <c r="O415" t="s">
        <v>16</v>
      </c>
    </row>
    <row r="416" spans="1:15" x14ac:dyDescent="0.25">
      <c r="A416" t="s">
        <v>754</v>
      </c>
      <c r="B416">
        <v>3100002000</v>
      </c>
      <c r="C416" t="s">
        <v>755</v>
      </c>
      <c r="D416">
        <v>675325</v>
      </c>
      <c r="E416" t="s">
        <v>19</v>
      </c>
      <c r="F416">
        <v>675313</v>
      </c>
      <c r="G416" t="s">
        <v>796</v>
      </c>
      <c r="H416" s="1">
        <v>42916</v>
      </c>
      <c r="I416" t="s">
        <v>797</v>
      </c>
      <c r="J416" s="8">
        <v>0</v>
      </c>
      <c r="K416" s="8">
        <v>0</v>
      </c>
      <c r="L416" s="8">
        <v>0</v>
      </c>
      <c r="M416" s="8">
        <v>0</v>
      </c>
      <c r="N416" s="8">
        <v>0</v>
      </c>
      <c r="O416" t="s">
        <v>16</v>
      </c>
    </row>
    <row r="417" spans="1:15" x14ac:dyDescent="0.25">
      <c r="A417" t="s">
        <v>754</v>
      </c>
      <c r="B417">
        <v>3100003000</v>
      </c>
      <c r="C417" t="s">
        <v>781</v>
      </c>
      <c r="D417">
        <v>610609</v>
      </c>
      <c r="E417" t="s">
        <v>19</v>
      </c>
      <c r="F417">
        <v>610584</v>
      </c>
      <c r="G417" t="s">
        <v>798</v>
      </c>
      <c r="H417" s="1">
        <v>43007</v>
      </c>
      <c r="I417" t="s">
        <v>783</v>
      </c>
      <c r="J417" s="8">
        <v>0</v>
      </c>
      <c r="K417" s="8">
        <v>0</v>
      </c>
      <c r="L417" s="8">
        <v>0.82</v>
      </c>
      <c r="M417" s="8">
        <v>0</v>
      </c>
      <c r="N417" s="8">
        <v>0</v>
      </c>
      <c r="O417" t="s">
        <v>16</v>
      </c>
    </row>
    <row r="418" spans="1:15" x14ac:dyDescent="0.25">
      <c r="A418" t="s">
        <v>754</v>
      </c>
      <c r="B418">
        <v>3100002020</v>
      </c>
      <c r="C418" t="s">
        <v>755</v>
      </c>
      <c r="D418">
        <v>611168</v>
      </c>
      <c r="E418" t="s">
        <v>19</v>
      </c>
      <c r="F418">
        <v>611143</v>
      </c>
      <c r="G418" t="s">
        <v>799</v>
      </c>
      <c r="H418" s="1">
        <v>43007</v>
      </c>
      <c r="I418" t="s">
        <v>757</v>
      </c>
      <c r="J418" s="8">
        <v>0</v>
      </c>
      <c r="K418" s="8">
        <v>0</v>
      </c>
      <c r="L418" s="8">
        <v>0</v>
      </c>
      <c r="M418" s="8">
        <v>0</v>
      </c>
      <c r="N418" s="8">
        <v>0</v>
      </c>
      <c r="O418" t="s">
        <v>16</v>
      </c>
    </row>
    <row r="419" spans="1:15" x14ac:dyDescent="0.25">
      <c r="A419" t="s">
        <v>754</v>
      </c>
      <c r="B419">
        <v>3100004600</v>
      </c>
      <c r="C419" t="s">
        <v>791</v>
      </c>
      <c r="D419">
        <v>610584</v>
      </c>
      <c r="E419" t="s">
        <v>13</v>
      </c>
      <c r="F419">
        <v>610584</v>
      </c>
      <c r="G419" t="s">
        <v>800</v>
      </c>
      <c r="H419" s="1">
        <v>43007</v>
      </c>
      <c r="I419" t="s">
        <v>801</v>
      </c>
      <c r="J419" s="8">
        <v>0</v>
      </c>
      <c r="K419" s="8">
        <v>0</v>
      </c>
      <c r="L419" s="8">
        <v>431854.79</v>
      </c>
      <c r="M419" s="8">
        <v>0</v>
      </c>
      <c r="N419" s="8">
        <v>0</v>
      </c>
      <c r="O419" t="s">
        <v>16</v>
      </c>
    </row>
    <row r="420" spans="1:15" x14ac:dyDescent="0.25">
      <c r="A420" t="s">
        <v>754</v>
      </c>
      <c r="B420">
        <v>3100004000</v>
      </c>
      <c r="C420" t="s">
        <v>791</v>
      </c>
      <c r="D420">
        <v>675343</v>
      </c>
      <c r="G420" t="s">
        <v>802</v>
      </c>
      <c r="H420" s="1">
        <v>42916</v>
      </c>
      <c r="I420" t="s">
        <v>803</v>
      </c>
      <c r="J420" s="8">
        <v>0</v>
      </c>
      <c r="K420" s="8">
        <v>-491.76</v>
      </c>
      <c r="L420" s="8">
        <v>0</v>
      </c>
      <c r="M420" s="8">
        <v>0</v>
      </c>
      <c r="N420" s="8">
        <v>0</v>
      </c>
      <c r="O420" t="s">
        <v>16</v>
      </c>
    </row>
    <row r="421" spans="1:15" x14ac:dyDescent="0.25">
      <c r="A421" t="s">
        <v>754</v>
      </c>
      <c r="B421">
        <v>3100004000</v>
      </c>
      <c r="C421" t="s">
        <v>791</v>
      </c>
      <c r="D421">
        <v>629928</v>
      </c>
      <c r="G421" t="s">
        <v>804</v>
      </c>
      <c r="H421" s="1">
        <v>42978</v>
      </c>
      <c r="I421" t="s">
        <v>805</v>
      </c>
      <c r="J421" s="8">
        <v>0</v>
      </c>
      <c r="K421" s="8">
        <v>0</v>
      </c>
      <c r="L421" s="8">
        <v>975842.11</v>
      </c>
      <c r="M421" s="8">
        <v>0</v>
      </c>
      <c r="N421" s="8">
        <v>0</v>
      </c>
      <c r="O421" t="s">
        <v>16</v>
      </c>
    </row>
    <row r="422" spans="1:15" x14ac:dyDescent="0.25">
      <c r="A422" t="s">
        <v>754</v>
      </c>
      <c r="B422">
        <v>3100004600</v>
      </c>
      <c r="C422" t="s">
        <v>791</v>
      </c>
      <c r="D422">
        <v>631270</v>
      </c>
      <c r="E422" t="s">
        <v>19</v>
      </c>
      <c r="F422">
        <v>630183</v>
      </c>
      <c r="G422" t="s">
        <v>806</v>
      </c>
      <c r="H422" s="1">
        <v>43007</v>
      </c>
      <c r="I422" t="s">
        <v>801</v>
      </c>
      <c r="J422" s="8">
        <v>0</v>
      </c>
      <c r="K422" s="8">
        <v>0</v>
      </c>
      <c r="L422" s="8">
        <v>0</v>
      </c>
      <c r="M422" s="8">
        <v>0</v>
      </c>
      <c r="N422" s="8">
        <v>0</v>
      </c>
      <c r="O422" t="s">
        <v>16</v>
      </c>
    </row>
    <row r="423" spans="1:15" x14ac:dyDescent="0.25">
      <c r="A423" t="s">
        <v>754</v>
      </c>
      <c r="B423">
        <v>3100004600</v>
      </c>
      <c r="C423" t="s">
        <v>791</v>
      </c>
      <c r="D423">
        <v>631271</v>
      </c>
      <c r="E423" t="s">
        <v>19</v>
      </c>
      <c r="F423">
        <v>630183</v>
      </c>
      <c r="G423" t="s">
        <v>807</v>
      </c>
      <c r="H423" s="1">
        <v>42915</v>
      </c>
      <c r="I423" t="s">
        <v>801</v>
      </c>
      <c r="J423" s="8">
        <v>0</v>
      </c>
      <c r="K423" s="8">
        <v>0</v>
      </c>
      <c r="L423" s="8">
        <v>0</v>
      </c>
      <c r="M423" s="8">
        <v>0</v>
      </c>
      <c r="N423" s="8">
        <v>0</v>
      </c>
      <c r="O423" t="s">
        <v>16</v>
      </c>
    </row>
    <row r="424" spans="1:15" x14ac:dyDescent="0.25">
      <c r="A424" t="s">
        <v>754</v>
      </c>
      <c r="B424">
        <v>3100004020</v>
      </c>
      <c r="C424" t="s">
        <v>791</v>
      </c>
      <c r="D424">
        <v>638541</v>
      </c>
      <c r="G424" t="s">
        <v>808</v>
      </c>
      <c r="H424" s="1">
        <v>42916</v>
      </c>
      <c r="I424" t="s">
        <v>809</v>
      </c>
      <c r="J424" s="8">
        <v>0</v>
      </c>
      <c r="K424" s="8">
        <v>0</v>
      </c>
      <c r="L424" s="8">
        <v>0</v>
      </c>
      <c r="M424" s="8">
        <v>0</v>
      </c>
      <c r="N424" s="8">
        <v>0</v>
      </c>
      <c r="O424" t="s">
        <v>16</v>
      </c>
    </row>
    <row r="425" spans="1:15" x14ac:dyDescent="0.25">
      <c r="A425" t="s">
        <v>754</v>
      </c>
      <c r="B425">
        <v>3100004000</v>
      </c>
      <c r="C425" t="s">
        <v>791</v>
      </c>
      <c r="D425">
        <v>662499</v>
      </c>
      <c r="G425" t="s">
        <v>810</v>
      </c>
      <c r="H425" s="1">
        <v>43008</v>
      </c>
      <c r="I425" t="s">
        <v>764</v>
      </c>
      <c r="J425" s="8">
        <v>0</v>
      </c>
      <c r="K425" s="8">
        <v>0</v>
      </c>
      <c r="L425" s="8">
        <v>0</v>
      </c>
      <c r="M425" s="8">
        <v>0</v>
      </c>
      <c r="N425" s="8">
        <v>0</v>
      </c>
      <c r="O425" t="s">
        <v>16</v>
      </c>
    </row>
    <row r="426" spans="1:15" x14ac:dyDescent="0.25">
      <c r="A426" t="s">
        <v>754</v>
      </c>
      <c r="B426">
        <v>3100002000</v>
      </c>
      <c r="C426" t="s">
        <v>755</v>
      </c>
      <c r="D426">
        <v>675313</v>
      </c>
      <c r="E426" t="s">
        <v>13</v>
      </c>
      <c r="F426">
        <v>675313</v>
      </c>
      <c r="G426" t="s">
        <v>811</v>
      </c>
      <c r="H426" s="1">
        <v>42916</v>
      </c>
      <c r="I426" t="s">
        <v>759</v>
      </c>
      <c r="J426" s="8">
        <v>0</v>
      </c>
      <c r="K426" s="8">
        <v>0</v>
      </c>
      <c r="L426" s="8">
        <v>0</v>
      </c>
      <c r="M426" s="8">
        <v>0</v>
      </c>
      <c r="N426" s="8">
        <v>0</v>
      </c>
      <c r="O426" t="s">
        <v>16</v>
      </c>
    </row>
    <row r="427" spans="1:15" x14ac:dyDescent="0.25">
      <c r="A427" t="s">
        <v>754</v>
      </c>
      <c r="B427">
        <v>3100004600</v>
      </c>
      <c r="C427" t="s">
        <v>791</v>
      </c>
      <c r="D427">
        <v>630183</v>
      </c>
      <c r="E427" t="s">
        <v>13</v>
      </c>
      <c r="F427">
        <v>630183</v>
      </c>
      <c r="G427" t="s">
        <v>812</v>
      </c>
      <c r="H427" s="1">
        <v>43007</v>
      </c>
      <c r="I427" t="s">
        <v>801</v>
      </c>
      <c r="J427" s="8">
        <v>0</v>
      </c>
      <c r="K427" s="8">
        <v>0</v>
      </c>
      <c r="L427" s="8">
        <v>0</v>
      </c>
      <c r="M427" s="8">
        <v>0</v>
      </c>
      <c r="N427" s="8">
        <v>0</v>
      </c>
      <c r="O427" t="s">
        <v>16</v>
      </c>
    </row>
    <row r="428" spans="1:15" x14ac:dyDescent="0.25">
      <c r="A428" t="s">
        <v>754</v>
      </c>
      <c r="B428">
        <v>3100004020</v>
      </c>
      <c r="C428" t="s">
        <v>791</v>
      </c>
      <c r="D428">
        <v>622770</v>
      </c>
      <c r="E428" t="s">
        <v>19</v>
      </c>
      <c r="F428">
        <v>628266</v>
      </c>
      <c r="G428" t="s">
        <v>813</v>
      </c>
      <c r="H428" s="1">
        <v>42978</v>
      </c>
      <c r="I428" t="s">
        <v>814</v>
      </c>
      <c r="J428" s="8">
        <v>0</v>
      </c>
      <c r="K428" s="8">
        <v>0</v>
      </c>
      <c r="L428" s="8">
        <v>0</v>
      </c>
      <c r="M428" s="8">
        <v>0</v>
      </c>
      <c r="N428" s="8">
        <v>-4491.3900000000003</v>
      </c>
      <c r="O428" t="s">
        <v>16</v>
      </c>
    </row>
    <row r="429" spans="1:15" x14ac:dyDescent="0.25">
      <c r="A429" t="s">
        <v>754</v>
      </c>
      <c r="B429">
        <v>3100004600</v>
      </c>
      <c r="C429" t="s">
        <v>791</v>
      </c>
      <c r="D429">
        <v>631269</v>
      </c>
      <c r="E429" t="s">
        <v>19</v>
      </c>
      <c r="F429">
        <v>630183</v>
      </c>
      <c r="G429" t="s">
        <v>815</v>
      </c>
      <c r="H429" s="1">
        <v>42643</v>
      </c>
      <c r="I429" t="s">
        <v>801</v>
      </c>
      <c r="J429" s="8">
        <v>0</v>
      </c>
      <c r="K429" s="8">
        <v>0</v>
      </c>
      <c r="L429" s="8">
        <v>0</v>
      </c>
      <c r="M429" s="8">
        <v>0</v>
      </c>
      <c r="N429" s="8">
        <v>0</v>
      </c>
      <c r="O429" t="s">
        <v>16</v>
      </c>
    </row>
    <row r="430" spans="1:15" x14ac:dyDescent="0.25">
      <c r="A430" t="s">
        <v>754</v>
      </c>
      <c r="B430">
        <v>3100004600</v>
      </c>
      <c r="C430" t="s">
        <v>791</v>
      </c>
      <c r="D430">
        <v>631277</v>
      </c>
      <c r="E430" t="s">
        <v>19</v>
      </c>
      <c r="F430">
        <v>630183</v>
      </c>
      <c r="G430" t="s">
        <v>816</v>
      </c>
      <c r="H430" s="1">
        <v>42915</v>
      </c>
      <c r="I430" t="s">
        <v>801</v>
      </c>
      <c r="J430" s="8">
        <v>0</v>
      </c>
      <c r="K430" s="8">
        <v>0</v>
      </c>
      <c r="L430" s="8">
        <v>0</v>
      </c>
      <c r="M430" s="8">
        <v>0</v>
      </c>
      <c r="N430" s="8">
        <v>0</v>
      </c>
      <c r="O430" t="s">
        <v>16</v>
      </c>
    </row>
    <row r="431" spans="1:15" x14ac:dyDescent="0.25">
      <c r="A431" t="s">
        <v>754</v>
      </c>
      <c r="B431">
        <v>3100002000</v>
      </c>
      <c r="C431" t="s">
        <v>755</v>
      </c>
      <c r="D431">
        <v>630865</v>
      </c>
      <c r="E431" t="s">
        <v>13</v>
      </c>
      <c r="F431">
        <v>630865</v>
      </c>
      <c r="G431" t="s">
        <v>817</v>
      </c>
      <c r="H431" s="1">
        <v>43008</v>
      </c>
      <c r="I431" t="s">
        <v>780</v>
      </c>
      <c r="J431" s="8">
        <v>0</v>
      </c>
      <c r="K431" s="8">
        <v>0</v>
      </c>
      <c r="L431" s="8">
        <v>0</v>
      </c>
      <c r="M431" s="8">
        <v>66.47</v>
      </c>
      <c r="N431" s="8">
        <v>0</v>
      </c>
      <c r="O431" t="s">
        <v>16</v>
      </c>
    </row>
    <row r="432" spans="1:15" x14ac:dyDescent="0.25">
      <c r="A432" t="s">
        <v>754</v>
      </c>
      <c r="B432">
        <v>3100004020</v>
      </c>
      <c r="C432" t="s">
        <v>791</v>
      </c>
      <c r="D432">
        <v>628266</v>
      </c>
      <c r="E432" t="s">
        <v>13</v>
      </c>
      <c r="F432">
        <v>628266</v>
      </c>
      <c r="G432" t="s">
        <v>818</v>
      </c>
      <c r="H432" s="1">
        <v>42978</v>
      </c>
      <c r="I432" t="s">
        <v>814</v>
      </c>
      <c r="J432" s="8">
        <v>5400</v>
      </c>
      <c r="K432" s="8">
        <v>0</v>
      </c>
      <c r="L432" s="8">
        <v>0</v>
      </c>
      <c r="M432" s="8">
        <v>0</v>
      </c>
      <c r="N432" s="8">
        <v>0</v>
      </c>
      <c r="O432" t="s">
        <v>16</v>
      </c>
    </row>
    <row r="433" spans="1:15" x14ac:dyDescent="0.25">
      <c r="A433" t="s">
        <v>754</v>
      </c>
      <c r="B433">
        <v>3100002000</v>
      </c>
      <c r="C433" t="s">
        <v>755</v>
      </c>
      <c r="D433">
        <v>660136</v>
      </c>
      <c r="G433" t="s">
        <v>819</v>
      </c>
      <c r="H433" s="1">
        <v>43007</v>
      </c>
      <c r="I433" t="s">
        <v>820</v>
      </c>
      <c r="J433" s="8">
        <v>0</v>
      </c>
      <c r="K433" s="8">
        <v>0</v>
      </c>
      <c r="L433" s="8">
        <v>0</v>
      </c>
      <c r="M433" s="8">
        <v>0</v>
      </c>
      <c r="N433" s="8">
        <v>-49.48</v>
      </c>
      <c r="O433" t="s">
        <v>16</v>
      </c>
    </row>
    <row r="434" spans="1:15" x14ac:dyDescent="0.25">
      <c r="A434" t="s">
        <v>754</v>
      </c>
      <c r="B434">
        <v>3100004000</v>
      </c>
      <c r="C434" t="s">
        <v>791</v>
      </c>
      <c r="D434">
        <v>636030</v>
      </c>
      <c r="G434" t="s">
        <v>821</v>
      </c>
      <c r="H434" s="1">
        <v>42916</v>
      </c>
      <c r="I434" t="s">
        <v>822</v>
      </c>
      <c r="J434" s="8">
        <v>0</v>
      </c>
      <c r="K434" s="8">
        <v>0</v>
      </c>
      <c r="L434" s="8">
        <v>0</v>
      </c>
      <c r="M434" s="8">
        <v>0</v>
      </c>
      <c r="N434" s="8">
        <v>0</v>
      </c>
      <c r="O434" t="s">
        <v>16</v>
      </c>
    </row>
    <row r="435" spans="1:15" x14ac:dyDescent="0.25">
      <c r="A435" t="s">
        <v>754</v>
      </c>
      <c r="B435">
        <v>3100004020</v>
      </c>
      <c r="C435" t="s">
        <v>791</v>
      </c>
      <c r="D435">
        <v>629812</v>
      </c>
      <c r="E435" t="s">
        <v>19</v>
      </c>
      <c r="F435">
        <v>628266</v>
      </c>
      <c r="G435" t="s">
        <v>823</v>
      </c>
      <c r="H435" s="1">
        <v>42978</v>
      </c>
      <c r="I435" t="s">
        <v>814</v>
      </c>
      <c r="J435" s="8">
        <v>0</v>
      </c>
      <c r="K435" s="8">
        <v>0</v>
      </c>
      <c r="L435" s="8">
        <v>0</v>
      </c>
      <c r="M435" s="8">
        <v>0</v>
      </c>
      <c r="N435" s="8">
        <v>0</v>
      </c>
      <c r="O435" t="s">
        <v>16</v>
      </c>
    </row>
    <row r="436" spans="1:15" x14ac:dyDescent="0.25">
      <c r="A436" t="s">
        <v>754</v>
      </c>
      <c r="B436">
        <v>3100004030</v>
      </c>
      <c r="C436" t="s">
        <v>791</v>
      </c>
      <c r="D436">
        <v>629536</v>
      </c>
      <c r="G436" t="s">
        <v>824</v>
      </c>
      <c r="H436" s="1">
        <v>42825</v>
      </c>
      <c r="I436" t="s">
        <v>825</v>
      </c>
      <c r="J436" s="8">
        <v>0</v>
      </c>
      <c r="K436" s="8">
        <v>0</v>
      </c>
      <c r="L436" s="8">
        <v>0</v>
      </c>
      <c r="M436" s="8">
        <v>53172.160000000003</v>
      </c>
      <c r="N436" s="8">
        <v>0</v>
      </c>
      <c r="O436" t="s">
        <v>16</v>
      </c>
    </row>
    <row r="437" spans="1:15" x14ac:dyDescent="0.25">
      <c r="A437" t="s">
        <v>754</v>
      </c>
      <c r="B437">
        <v>3100001010</v>
      </c>
      <c r="C437" t="s">
        <v>776</v>
      </c>
      <c r="D437">
        <v>630307</v>
      </c>
      <c r="E437" t="s">
        <v>13</v>
      </c>
      <c r="F437">
        <v>630307</v>
      </c>
      <c r="G437" t="s">
        <v>826</v>
      </c>
      <c r="H437" s="1">
        <v>42947</v>
      </c>
      <c r="I437" t="s">
        <v>827</v>
      </c>
      <c r="J437" s="8">
        <v>0</v>
      </c>
      <c r="K437" s="8">
        <v>0</v>
      </c>
      <c r="L437" s="8">
        <v>0</v>
      </c>
      <c r="M437" s="8">
        <v>8993.7099999999991</v>
      </c>
      <c r="N437" s="8">
        <v>-16291.79</v>
      </c>
      <c r="O437" t="s">
        <v>16</v>
      </c>
    </row>
    <row r="438" spans="1:15" x14ac:dyDescent="0.25">
      <c r="A438" t="s">
        <v>754</v>
      </c>
      <c r="B438">
        <v>3100004300</v>
      </c>
      <c r="C438" t="s">
        <v>791</v>
      </c>
      <c r="D438">
        <v>660703</v>
      </c>
      <c r="G438" t="s">
        <v>828</v>
      </c>
      <c r="H438" s="1">
        <v>42978</v>
      </c>
      <c r="I438" t="s">
        <v>829</v>
      </c>
      <c r="J438" s="8">
        <v>0</v>
      </c>
      <c r="K438" s="8">
        <v>0</v>
      </c>
      <c r="L438" s="8">
        <v>2205.12</v>
      </c>
      <c r="M438" s="8">
        <v>0</v>
      </c>
      <c r="N438" s="8">
        <v>0</v>
      </c>
      <c r="O438" t="s">
        <v>16</v>
      </c>
    </row>
    <row r="439" spans="1:15" x14ac:dyDescent="0.25">
      <c r="A439" t="s">
        <v>754</v>
      </c>
      <c r="B439">
        <v>3100004600</v>
      </c>
      <c r="C439" t="s">
        <v>791</v>
      </c>
      <c r="D439">
        <v>631279</v>
      </c>
      <c r="E439" t="s">
        <v>19</v>
      </c>
      <c r="F439">
        <v>630183</v>
      </c>
      <c r="G439" t="s">
        <v>830</v>
      </c>
      <c r="H439" s="1">
        <v>43007</v>
      </c>
      <c r="I439" t="s">
        <v>801</v>
      </c>
      <c r="J439" s="8">
        <v>0</v>
      </c>
      <c r="K439" s="8">
        <v>0</v>
      </c>
      <c r="L439" s="8">
        <v>0</v>
      </c>
      <c r="M439" s="8">
        <v>0</v>
      </c>
      <c r="N439" s="8">
        <v>0</v>
      </c>
      <c r="O439" t="s">
        <v>16</v>
      </c>
    </row>
    <row r="440" spans="1:15" x14ac:dyDescent="0.25">
      <c r="A440" t="s">
        <v>754</v>
      </c>
      <c r="B440">
        <v>3100004600</v>
      </c>
      <c r="C440" t="s">
        <v>791</v>
      </c>
      <c r="D440">
        <v>631281</v>
      </c>
      <c r="E440" t="s">
        <v>19</v>
      </c>
      <c r="F440">
        <v>630183</v>
      </c>
      <c r="G440" t="s">
        <v>831</v>
      </c>
      <c r="H440" s="1">
        <v>43007</v>
      </c>
      <c r="I440" t="s">
        <v>832</v>
      </c>
      <c r="J440" s="8">
        <v>0</v>
      </c>
      <c r="K440" s="8">
        <v>0</v>
      </c>
      <c r="L440" s="8">
        <v>0</v>
      </c>
      <c r="M440" s="8">
        <v>0</v>
      </c>
      <c r="N440" s="8">
        <v>0</v>
      </c>
      <c r="O440" t="s">
        <v>16</v>
      </c>
    </row>
    <row r="441" spans="1:15" x14ac:dyDescent="0.25">
      <c r="A441" t="s">
        <v>754</v>
      </c>
      <c r="B441">
        <v>3100001000</v>
      </c>
      <c r="C441" t="s">
        <v>776</v>
      </c>
      <c r="D441">
        <v>675311</v>
      </c>
      <c r="E441" t="s">
        <v>13</v>
      </c>
      <c r="F441">
        <v>675311</v>
      </c>
      <c r="G441" t="s">
        <v>833</v>
      </c>
      <c r="H441" s="1">
        <v>42916</v>
      </c>
      <c r="I441" t="s">
        <v>787</v>
      </c>
      <c r="J441" s="8">
        <v>0</v>
      </c>
      <c r="K441" s="8">
        <v>0</v>
      </c>
      <c r="L441" s="8">
        <v>0</v>
      </c>
      <c r="M441" s="8">
        <v>0</v>
      </c>
      <c r="N441" s="8">
        <v>-11763.5</v>
      </c>
      <c r="O441" t="s">
        <v>16</v>
      </c>
    </row>
    <row r="442" spans="1:15" x14ac:dyDescent="0.25">
      <c r="A442" t="s">
        <v>754</v>
      </c>
      <c r="B442">
        <v>3100003000</v>
      </c>
      <c r="C442" t="s">
        <v>781</v>
      </c>
      <c r="D442">
        <v>634545</v>
      </c>
      <c r="G442" t="s">
        <v>834</v>
      </c>
      <c r="H442" s="1">
        <v>43008</v>
      </c>
      <c r="I442" t="s">
        <v>835</v>
      </c>
      <c r="J442" s="8">
        <v>0</v>
      </c>
      <c r="K442" s="8">
        <v>0</v>
      </c>
      <c r="L442" s="8">
        <v>0</v>
      </c>
      <c r="M442" s="8">
        <v>776.92</v>
      </c>
      <c r="N442" s="8">
        <v>0</v>
      </c>
      <c r="O442" t="s">
        <v>16</v>
      </c>
    </row>
    <row r="443" spans="1:15" x14ac:dyDescent="0.25">
      <c r="A443" t="s">
        <v>754</v>
      </c>
      <c r="B443">
        <v>3100002020</v>
      </c>
      <c r="C443" t="s">
        <v>755</v>
      </c>
      <c r="D443">
        <v>611255</v>
      </c>
      <c r="E443" t="s">
        <v>19</v>
      </c>
      <c r="F443">
        <v>611143</v>
      </c>
      <c r="G443" t="s">
        <v>836</v>
      </c>
      <c r="H443" s="1">
        <v>43007</v>
      </c>
      <c r="I443" t="s">
        <v>757</v>
      </c>
      <c r="J443" s="8">
        <v>0</v>
      </c>
      <c r="K443" s="8">
        <v>0</v>
      </c>
      <c r="L443" s="8">
        <v>0</v>
      </c>
      <c r="M443" s="8">
        <v>0</v>
      </c>
      <c r="N443" s="8">
        <v>0</v>
      </c>
      <c r="O443" t="s">
        <v>16</v>
      </c>
    </row>
    <row r="444" spans="1:15" x14ac:dyDescent="0.25">
      <c r="A444" t="s">
        <v>754</v>
      </c>
      <c r="B444">
        <v>3100002000</v>
      </c>
      <c r="C444" t="s">
        <v>755</v>
      </c>
      <c r="D444">
        <v>667220</v>
      </c>
      <c r="G444" t="s">
        <v>837</v>
      </c>
      <c r="H444" s="1">
        <v>42551</v>
      </c>
      <c r="I444" t="s">
        <v>838</v>
      </c>
      <c r="J444" s="8">
        <v>0</v>
      </c>
      <c r="K444" s="8">
        <v>0</v>
      </c>
      <c r="L444" s="8">
        <v>0</v>
      </c>
      <c r="M444" s="8">
        <v>0</v>
      </c>
      <c r="N444" s="8">
        <v>0</v>
      </c>
      <c r="O444" t="s">
        <v>16</v>
      </c>
    </row>
    <row r="445" spans="1:15" x14ac:dyDescent="0.25">
      <c r="A445" t="s">
        <v>754</v>
      </c>
      <c r="B445">
        <v>3100004600</v>
      </c>
      <c r="C445" t="s">
        <v>791</v>
      </c>
      <c r="D445">
        <v>631278</v>
      </c>
      <c r="E445" t="s">
        <v>19</v>
      </c>
      <c r="F445">
        <v>630183</v>
      </c>
      <c r="G445" t="s">
        <v>839</v>
      </c>
      <c r="H445" s="1">
        <v>42915</v>
      </c>
      <c r="I445" t="s">
        <v>801</v>
      </c>
      <c r="J445" s="8">
        <v>0</v>
      </c>
      <c r="K445" s="8">
        <v>0</v>
      </c>
      <c r="L445" s="8">
        <v>0</v>
      </c>
      <c r="M445" s="8">
        <v>0</v>
      </c>
      <c r="N445" s="8">
        <v>0</v>
      </c>
      <c r="O445" t="s">
        <v>16</v>
      </c>
    </row>
    <row r="446" spans="1:15" x14ac:dyDescent="0.25">
      <c r="A446" t="s">
        <v>754</v>
      </c>
      <c r="B446">
        <v>3100049020</v>
      </c>
      <c r="C446" t="s">
        <v>369</v>
      </c>
      <c r="D446">
        <v>611286</v>
      </c>
      <c r="E446" t="s">
        <v>19</v>
      </c>
      <c r="F446">
        <v>611040</v>
      </c>
      <c r="G446" t="s">
        <v>840</v>
      </c>
      <c r="H446" s="1">
        <v>43007</v>
      </c>
      <c r="I446" t="s">
        <v>785</v>
      </c>
      <c r="J446" s="8">
        <v>0</v>
      </c>
      <c r="K446" s="8">
        <v>0</v>
      </c>
      <c r="L446" s="8">
        <v>0</v>
      </c>
      <c r="M446" s="8">
        <v>0</v>
      </c>
      <c r="N446" s="8">
        <v>-308215.21000000002</v>
      </c>
      <c r="O446" t="s">
        <v>16</v>
      </c>
    </row>
    <row r="447" spans="1:15" x14ac:dyDescent="0.25">
      <c r="A447" t="s">
        <v>754</v>
      </c>
      <c r="B447">
        <v>3100001010</v>
      </c>
      <c r="C447" t="s">
        <v>776</v>
      </c>
      <c r="D447">
        <v>631783</v>
      </c>
      <c r="E447" t="s">
        <v>19</v>
      </c>
      <c r="F447">
        <v>630307</v>
      </c>
      <c r="G447" t="s">
        <v>841</v>
      </c>
      <c r="H447" s="1">
        <v>42947</v>
      </c>
      <c r="I447" t="s">
        <v>827</v>
      </c>
      <c r="J447" s="8">
        <v>0</v>
      </c>
      <c r="K447" s="8">
        <v>0</v>
      </c>
      <c r="L447" s="8">
        <v>7298.08</v>
      </c>
      <c r="M447" s="8">
        <v>0</v>
      </c>
      <c r="N447" s="8">
        <v>0</v>
      </c>
      <c r="O447" t="s">
        <v>16</v>
      </c>
    </row>
    <row r="448" spans="1:15" x14ac:dyDescent="0.25">
      <c r="A448" t="s">
        <v>754</v>
      </c>
      <c r="B448">
        <v>3100002000</v>
      </c>
      <c r="C448" t="s">
        <v>755</v>
      </c>
      <c r="D448">
        <v>631757</v>
      </c>
      <c r="G448" t="s">
        <v>842</v>
      </c>
      <c r="H448" s="1">
        <v>42735</v>
      </c>
      <c r="I448" t="s">
        <v>843</v>
      </c>
      <c r="J448" s="8">
        <v>2445.46</v>
      </c>
      <c r="K448" s="8">
        <v>0</v>
      </c>
      <c r="L448" s="8">
        <v>0</v>
      </c>
      <c r="M448" s="8">
        <v>0</v>
      </c>
      <c r="N448" s="8">
        <v>0</v>
      </c>
      <c r="O448" t="s">
        <v>16</v>
      </c>
    </row>
    <row r="449" spans="1:15" x14ac:dyDescent="0.25">
      <c r="A449" t="s">
        <v>844</v>
      </c>
      <c r="B449">
        <v>3120160120</v>
      </c>
      <c r="C449" t="s">
        <v>845</v>
      </c>
      <c r="D449">
        <v>658275</v>
      </c>
      <c r="G449" t="s">
        <v>846</v>
      </c>
      <c r="H449" s="1">
        <v>42978</v>
      </c>
      <c r="I449" t="s">
        <v>847</v>
      </c>
      <c r="J449" s="8">
        <v>0</v>
      </c>
      <c r="K449" s="8">
        <v>0</v>
      </c>
      <c r="L449" s="8">
        <v>15</v>
      </c>
      <c r="M449" s="8">
        <v>0</v>
      </c>
      <c r="N449" s="8">
        <v>0</v>
      </c>
      <c r="O449" t="s">
        <v>16</v>
      </c>
    </row>
    <row r="450" spans="1:15" x14ac:dyDescent="0.25">
      <c r="A450" t="s">
        <v>848</v>
      </c>
      <c r="B450">
        <v>4020110301</v>
      </c>
      <c r="C450" t="s">
        <v>849</v>
      </c>
      <c r="D450">
        <v>400919</v>
      </c>
      <c r="E450" t="s">
        <v>19</v>
      </c>
      <c r="F450">
        <v>627124</v>
      </c>
      <c r="G450" t="s">
        <v>850</v>
      </c>
      <c r="H450" s="1">
        <v>42909</v>
      </c>
      <c r="I450" t="s">
        <v>851</v>
      </c>
      <c r="J450" s="8">
        <v>0</v>
      </c>
      <c r="K450" s="8">
        <v>0</v>
      </c>
      <c r="L450" s="8">
        <v>0</v>
      </c>
      <c r="M450" s="8">
        <v>0</v>
      </c>
      <c r="N450" s="8">
        <v>0</v>
      </c>
      <c r="O450" t="s">
        <v>92</v>
      </c>
    </row>
    <row r="451" spans="1:15" x14ac:dyDescent="0.25">
      <c r="A451" t="s">
        <v>852</v>
      </c>
      <c r="B451">
        <v>5012070150</v>
      </c>
      <c r="C451" t="s">
        <v>853</v>
      </c>
      <c r="D451">
        <v>632926</v>
      </c>
      <c r="E451" t="s">
        <v>13</v>
      </c>
      <c r="F451">
        <v>632926</v>
      </c>
      <c r="G451" t="s">
        <v>294</v>
      </c>
      <c r="H451" s="1">
        <v>42916</v>
      </c>
      <c r="I451" t="s">
        <v>284</v>
      </c>
      <c r="J451" s="8">
        <v>0</v>
      </c>
      <c r="K451" s="8">
        <v>0</v>
      </c>
      <c r="L451" s="8">
        <v>0</v>
      </c>
      <c r="M451" s="8">
        <v>0</v>
      </c>
      <c r="N451" s="8">
        <v>0</v>
      </c>
      <c r="O451" t="s">
        <v>314</v>
      </c>
    </row>
    <row r="452" spans="1:15" x14ac:dyDescent="0.25">
      <c r="A452" t="s">
        <v>852</v>
      </c>
      <c r="B452">
        <v>5012070150</v>
      </c>
      <c r="C452" t="s">
        <v>853</v>
      </c>
      <c r="D452">
        <v>634862</v>
      </c>
      <c r="E452" t="s">
        <v>13</v>
      </c>
      <c r="F452">
        <v>634862</v>
      </c>
      <c r="G452" t="s">
        <v>283</v>
      </c>
      <c r="H452" s="1">
        <v>42978</v>
      </c>
      <c r="I452" t="s">
        <v>284</v>
      </c>
      <c r="J452" s="8">
        <v>0.22</v>
      </c>
      <c r="K452" s="8">
        <v>0</v>
      </c>
      <c r="L452" s="8">
        <v>0</v>
      </c>
      <c r="M452" s="8">
        <v>0</v>
      </c>
      <c r="N452" s="8">
        <v>0</v>
      </c>
      <c r="O452" t="s">
        <v>314</v>
      </c>
    </row>
    <row r="453" spans="1:15" x14ac:dyDescent="0.25">
      <c r="A453" t="s">
        <v>852</v>
      </c>
      <c r="B453">
        <v>5012070150</v>
      </c>
      <c r="C453" t="s">
        <v>853</v>
      </c>
      <c r="D453">
        <v>633936</v>
      </c>
      <c r="E453" t="s">
        <v>13</v>
      </c>
      <c r="F453">
        <v>633936</v>
      </c>
      <c r="G453" t="s">
        <v>289</v>
      </c>
      <c r="H453" s="1">
        <v>42916</v>
      </c>
      <c r="I453" t="s">
        <v>284</v>
      </c>
      <c r="J453" s="8">
        <v>0</v>
      </c>
      <c r="K453" s="8">
        <v>0</v>
      </c>
      <c r="L453" s="8">
        <v>0</v>
      </c>
      <c r="M453" s="8">
        <v>0</v>
      </c>
      <c r="N453" s="8">
        <v>-62.91</v>
      </c>
      <c r="O453" t="s">
        <v>314</v>
      </c>
    </row>
    <row r="454" spans="1:15" x14ac:dyDescent="0.25">
      <c r="A454" t="s">
        <v>852</v>
      </c>
      <c r="B454">
        <v>5012070150</v>
      </c>
      <c r="C454" t="s">
        <v>853</v>
      </c>
      <c r="D454">
        <v>631630</v>
      </c>
      <c r="E454" t="s">
        <v>13</v>
      </c>
      <c r="F454">
        <v>631630</v>
      </c>
      <c r="G454" t="s">
        <v>290</v>
      </c>
      <c r="H454" s="1">
        <v>42916</v>
      </c>
      <c r="I454" t="s">
        <v>291</v>
      </c>
      <c r="J454" s="8">
        <v>0</v>
      </c>
      <c r="K454" s="8">
        <v>0</v>
      </c>
      <c r="L454" s="8">
        <v>0</v>
      </c>
      <c r="M454" s="8">
        <v>0</v>
      </c>
      <c r="N454" s="8">
        <v>-54.92</v>
      </c>
      <c r="O454" t="s">
        <v>16</v>
      </c>
    </row>
    <row r="455" spans="1:15" x14ac:dyDescent="0.25">
      <c r="A455" t="s">
        <v>854</v>
      </c>
      <c r="B455">
        <v>5500001000</v>
      </c>
      <c r="C455" t="s">
        <v>855</v>
      </c>
      <c r="D455">
        <v>624212</v>
      </c>
      <c r="E455" t="s">
        <v>19</v>
      </c>
      <c r="F455">
        <v>625218</v>
      </c>
      <c r="G455" t="s">
        <v>856</v>
      </c>
      <c r="H455" s="1">
        <v>42247</v>
      </c>
      <c r="I455" t="s">
        <v>857</v>
      </c>
      <c r="J455" s="8">
        <v>0</v>
      </c>
      <c r="K455" s="8">
        <v>0</v>
      </c>
      <c r="L455" s="8">
        <v>0</v>
      </c>
      <c r="M455" s="8">
        <v>0</v>
      </c>
      <c r="N455" s="8">
        <v>0</v>
      </c>
      <c r="O455" t="s">
        <v>16</v>
      </c>
    </row>
    <row r="456" spans="1:15" x14ac:dyDescent="0.25">
      <c r="A456" t="s">
        <v>854</v>
      </c>
      <c r="B456">
        <v>5500001000</v>
      </c>
      <c r="C456" t="s">
        <v>855</v>
      </c>
      <c r="D456">
        <v>634190</v>
      </c>
      <c r="E456" t="s">
        <v>13</v>
      </c>
      <c r="F456">
        <v>634190</v>
      </c>
      <c r="G456" t="s">
        <v>858</v>
      </c>
      <c r="H456" s="1">
        <v>43007</v>
      </c>
      <c r="I456" t="s">
        <v>859</v>
      </c>
      <c r="J456" s="8">
        <v>0</v>
      </c>
      <c r="K456" s="8">
        <v>0</v>
      </c>
      <c r="L456" s="8">
        <v>5457.86</v>
      </c>
      <c r="M456" s="8">
        <v>0</v>
      </c>
      <c r="N456" s="8">
        <v>0</v>
      </c>
      <c r="O456" t="s">
        <v>16</v>
      </c>
    </row>
    <row r="457" spans="1:15" x14ac:dyDescent="0.25">
      <c r="A457" t="s">
        <v>854</v>
      </c>
      <c r="B457">
        <v>5500001000</v>
      </c>
      <c r="C457" t="s">
        <v>855</v>
      </c>
      <c r="D457">
        <v>634194</v>
      </c>
      <c r="E457" t="s">
        <v>19</v>
      </c>
      <c r="F457">
        <v>634190</v>
      </c>
      <c r="G457" t="s">
        <v>860</v>
      </c>
      <c r="H457" s="1">
        <v>43007</v>
      </c>
      <c r="I457" t="s">
        <v>859</v>
      </c>
      <c r="J457" s="8">
        <v>0</v>
      </c>
      <c r="K457" s="8">
        <v>0</v>
      </c>
      <c r="L457" s="8">
        <v>0</v>
      </c>
      <c r="M457" s="8">
        <v>0</v>
      </c>
      <c r="N457" s="8">
        <v>-5859.56</v>
      </c>
      <c r="O457" t="s">
        <v>16</v>
      </c>
    </row>
    <row r="458" spans="1:15" x14ac:dyDescent="0.25">
      <c r="A458" t="s">
        <v>854</v>
      </c>
      <c r="B458">
        <v>5500001000</v>
      </c>
      <c r="C458" t="s">
        <v>855</v>
      </c>
      <c r="D458">
        <v>625218</v>
      </c>
      <c r="E458" t="s">
        <v>13</v>
      </c>
      <c r="F458">
        <v>625218</v>
      </c>
      <c r="G458" t="s">
        <v>861</v>
      </c>
      <c r="H458" s="1">
        <v>42978</v>
      </c>
      <c r="I458" t="s">
        <v>857</v>
      </c>
      <c r="J458" s="8">
        <v>0</v>
      </c>
      <c r="K458" s="8">
        <v>0</v>
      </c>
      <c r="L458" s="8">
        <v>0</v>
      </c>
      <c r="M458" s="8">
        <v>0</v>
      </c>
      <c r="N458" s="8">
        <v>0</v>
      </c>
      <c r="O458" t="s">
        <v>16</v>
      </c>
    </row>
    <row r="459" spans="1:15" x14ac:dyDescent="0.25">
      <c r="A459" t="s">
        <v>854</v>
      </c>
      <c r="B459">
        <v>5500001000</v>
      </c>
      <c r="C459" t="s">
        <v>855</v>
      </c>
      <c r="D459">
        <v>610160</v>
      </c>
      <c r="G459" t="s">
        <v>862</v>
      </c>
      <c r="H459" s="1">
        <v>43008</v>
      </c>
      <c r="I459" t="s">
        <v>863</v>
      </c>
      <c r="J459" s="8">
        <v>0</v>
      </c>
      <c r="K459" s="8">
        <v>0</v>
      </c>
      <c r="L459" s="8">
        <v>800.81</v>
      </c>
      <c r="M459" s="8">
        <v>0</v>
      </c>
      <c r="N459" s="8">
        <v>0</v>
      </c>
      <c r="O459" t="s">
        <v>16</v>
      </c>
    </row>
    <row r="460" spans="1:15" x14ac:dyDescent="0.25">
      <c r="A460" t="s">
        <v>864</v>
      </c>
      <c r="B460">
        <v>6100001000</v>
      </c>
      <c r="C460" t="s">
        <v>865</v>
      </c>
      <c r="D460">
        <v>802595</v>
      </c>
      <c r="E460" t="s">
        <v>19</v>
      </c>
      <c r="F460">
        <v>802578</v>
      </c>
      <c r="G460" t="s">
        <v>866</v>
      </c>
      <c r="H460" s="1">
        <v>43000</v>
      </c>
      <c r="I460" t="s">
        <v>867</v>
      </c>
      <c r="J460" s="8">
        <v>0</v>
      </c>
      <c r="K460" s="8">
        <v>0</v>
      </c>
      <c r="L460" s="8">
        <v>558.9</v>
      </c>
      <c r="M460" s="8">
        <v>0</v>
      </c>
      <c r="N460" s="8">
        <v>0</v>
      </c>
      <c r="O460" t="s">
        <v>16</v>
      </c>
    </row>
    <row r="461" spans="1:15" x14ac:dyDescent="0.25">
      <c r="A461" t="s">
        <v>868</v>
      </c>
      <c r="B461">
        <v>6150001100</v>
      </c>
      <c r="C461" t="s">
        <v>869</v>
      </c>
      <c r="D461">
        <v>629085</v>
      </c>
      <c r="E461" t="s">
        <v>19</v>
      </c>
      <c r="F461">
        <v>621579</v>
      </c>
      <c r="G461" t="s">
        <v>870</v>
      </c>
      <c r="H461" s="1">
        <v>42735</v>
      </c>
      <c r="I461" t="s">
        <v>871</v>
      </c>
      <c r="J461" s="8">
        <v>0</v>
      </c>
      <c r="K461" s="8">
        <v>0</v>
      </c>
      <c r="L461" s="8">
        <v>0</v>
      </c>
      <c r="M461" s="8">
        <v>0</v>
      </c>
      <c r="N461" s="8">
        <v>0</v>
      </c>
      <c r="O461" t="s">
        <v>16</v>
      </c>
    </row>
    <row r="462" spans="1:15" x14ac:dyDescent="0.25">
      <c r="A462" t="s">
        <v>868</v>
      </c>
      <c r="B462">
        <v>6150001100</v>
      </c>
      <c r="C462" t="s">
        <v>869</v>
      </c>
      <c r="D462">
        <v>629081</v>
      </c>
      <c r="E462" t="s">
        <v>19</v>
      </c>
      <c r="F462">
        <v>621579</v>
      </c>
      <c r="G462" t="s">
        <v>872</v>
      </c>
      <c r="H462" s="1">
        <v>43008</v>
      </c>
      <c r="I462" t="s">
        <v>871</v>
      </c>
      <c r="J462" s="8">
        <v>0</v>
      </c>
      <c r="K462" s="8">
        <v>0</v>
      </c>
      <c r="L462" s="8">
        <v>0</v>
      </c>
      <c r="M462" s="8">
        <v>0</v>
      </c>
      <c r="N462" s="8">
        <v>0</v>
      </c>
      <c r="O462" t="s">
        <v>16</v>
      </c>
    </row>
    <row r="463" spans="1:15" x14ac:dyDescent="0.25">
      <c r="A463" t="s">
        <v>868</v>
      </c>
      <c r="B463">
        <v>6150001100</v>
      </c>
      <c r="C463" t="s">
        <v>869</v>
      </c>
      <c r="D463">
        <v>629065</v>
      </c>
      <c r="E463" t="s">
        <v>19</v>
      </c>
      <c r="F463">
        <v>621579</v>
      </c>
      <c r="G463" t="s">
        <v>873</v>
      </c>
      <c r="H463" s="1">
        <v>42735</v>
      </c>
      <c r="I463" t="s">
        <v>871</v>
      </c>
      <c r="J463" s="8">
        <v>0</v>
      </c>
      <c r="K463" s="8">
        <v>0</v>
      </c>
      <c r="L463" s="8">
        <v>0</v>
      </c>
      <c r="M463" s="8">
        <v>0</v>
      </c>
      <c r="N463" s="8">
        <v>0</v>
      </c>
      <c r="O463" t="s">
        <v>16</v>
      </c>
    </row>
    <row r="464" spans="1:15" x14ac:dyDescent="0.25">
      <c r="A464" t="s">
        <v>868</v>
      </c>
      <c r="B464">
        <v>6150001100</v>
      </c>
      <c r="C464" t="s">
        <v>869</v>
      </c>
      <c r="D464">
        <v>626900</v>
      </c>
      <c r="E464" t="s">
        <v>19</v>
      </c>
      <c r="F464">
        <v>621579</v>
      </c>
      <c r="G464" t="s">
        <v>874</v>
      </c>
      <c r="H464" s="1">
        <v>43008</v>
      </c>
      <c r="I464" t="s">
        <v>875</v>
      </c>
      <c r="J464" s="8">
        <v>0</v>
      </c>
      <c r="K464" s="8">
        <v>0</v>
      </c>
      <c r="L464" s="8">
        <v>0</v>
      </c>
      <c r="M464" s="8">
        <v>0</v>
      </c>
      <c r="N464" s="8">
        <v>0</v>
      </c>
      <c r="O464" t="s">
        <v>16</v>
      </c>
    </row>
    <row r="465" spans="1:15" x14ac:dyDescent="0.25">
      <c r="A465" t="s">
        <v>868</v>
      </c>
      <c r="B465">
        <v>6150001100</v>
      </c>
      <c r="C465" t="s">
        <v>869</v>
      </c>
      <c r="D465">
        <v>610957</v>
      </c>
      <c r="E465" t="s">
        <v>19</v>
      </c>
      <c r="F465">
        <v>621579</v>
      </c>
      <c r="G465" t="s">
        <v>876</v>
      </c>
      <c r="H465" s="1">
        <v>43008</v>
      </c>
      <c r="I465" t="s">
        <v>871</v>
      </c>
      <c r="J465" s="8">
        <v>0</v>
      </c>
      <c r="K465" s="8">
        <v>0</v>
      </c>
      <c r="L465" s="8">
        <v>0</v>
      </c>
      <c r="M465" s="8">
        <v>0</v>
      </c>
      <c r="N465" s="8">
        <v>0</v>
      </c>
      <c r="O465" t="s">
        <v>16</v>
      </c>
    </row>
    <row r="466" spans="1:15" x14ac:dyDescent="0.25">
      <c r="A466" t="s">
        <v>868</v>
      </c>
      <c r="B466">
        <v>6150001100</v>
      </c>
      <c r="C466" t="s">
        <v>869</v>
      </c>
      <c r="D466">
        <v>610958</v>
      </c>
      <c r="E466" t="s">
        <v>19</v>
      </c>
      <c r="F466">
        <v>621579</v>
      </c>
      <c r="G466" t="s">
        <v>877</v>
      </c>
      <c r="H466" s="1">
        <v>43008</v>
      </c>
      <c r="I466" t="s">
        <v>871</v>
      </c>
      <c r="J466" s="8">
        <v>0</v>
      </c>
      <c r="K466" s="8">
        <v>0</v>
      </c>
      <c r="L466" s="8">
        <v>0</v>
      </c>
      <c r="M466" s="8">
        <v>0</v>
      </c>
      <c r="N466" s="8">
        <v>0</v>
      </c>
      <c r="O466" t="s">
        <v>16</v>
      </c>
    </row>
    <row r="467" spans="1:15" x14ac:dyDescent="0.25">
      <c r="A467" t="s">
        <v>868</v>
      </c>
      <c r="B467">
        <v>6150001100</v>
      </c>
      <c r="C467" t="s">
        <v>869</v>
      </c>
      <c r="D467">
        <v>610959</v>
      </c>
      <c r="E467" t="s">
        <v>19</v>
      </c>
      <c r="F467">
        <v>621579</v>
      </c>
      <c r="G467" t="s">
        <v>878</v>
      </c>
      <c r="H467" s="1">
        <v>43008</v>
      </c>
      <c r="I467" t="s">
        <v>871</v>
      </c>
      <c r="J467" s="8">
        <v>0</v>
      </c>
      <c r="K467" s="8">
        <v>0</v>
      </c>
      <c r="L467" s="8">
        <v>0</v>
      </c>
      <c r="M467" s="8">
        <v>0</v>
      </c>
      <c r="N467" s="8">
        <v>0</v>
      </c>
      <c r="O467" t="s">
        <v>16</v>
      </c>
    </row>
    <row r="468" spans="1:15" x14ac:dyDescent="0.25">
      <c r="A468" t="s">
        <v>868</v>
      </c>
      <c r="B468">
        <v>6150001100</v>
      </c>
      <c r="C468" t="s">
        <v>869</v>
      </c>
      <c r="D468">
        <v>621579</v>
      </c>
      <c r="E468" t="s">
        <v>13</v>
      </c>
      <c r="F468">
        <v>621579</v>
      </c>
      <c r="G468" t="s">
        <v>879</v>
      </c>
      <c r="H468" s="1">
        <v>43008</v>
      </c>
      <c r="I468" t="s">
        <v>871</v>
      </c>
      <c r="J468" s="8">
        <v>4804.83</v>
      </c>
      <c r="K468" s="8">
        <v>0</v>
      </c>
      <c r="L468" s="8">
        <v>0</v>
      </c>
      <c r="M468" s="8">
        <v>0</v>
      </c>
      <c r="N468" s="8">
        <v>0</v>
      </c>
      <c r="O468" t="s">
        <v>16</v>
      </c>
    </row>
    <row r="469" spans="1:15" x14ac:dyDescent="0.25">
      <c r="A469" t="s">
        <v>880</v>
      </c>
      <c r="B469">
        <v>6350001000</v>
      </c>
      <c r="C469" t="s">
        <v>881</v>
      </c>
      <c r="D469">
        <v>629082</v>
      </c>
      <c r="E469" t="s">
        <v>19</v>
      </c>
      <c r="F469">
        <v>626786</v>
      </c>
      <c r="G469" t="s">
        <v>882</v>
      </c>
      <c r="H469" s="1">
        <v>42247</v>
      </c>
      <c r="I469" t="s">
        <v>883</v>
      </c>
      <c r="J469" s="8">
        <v>0</v>
      </c>
      <c r="K469" s="8">
        <v>0</v>
      </c>
      <c r="L469" s="8">
        <v>0</v>
      </c>
      <c r="M469" s="8">
        <v>0</v>
      </c>
      <c r="N469" s="8">
        <v>0</v>
      </c>
      <c r="O469" t="s">
        <v>16</v>
      </c>
    </row>
    <row r="470" spans="1:15" x14ac:dyDescent="0.25">
      <c r="A470" t="s">
        <v>880</v>
      </c>
      <c r="B470">
        <v>6350001000</v>
      </c>
      <c r="C470" t="s">
        <v>881</v>
      </c>
      <c r="D470">
        <v>625728</v>
      </c>
      <c r="E470" t="s">
        <v>19</v>
      </c>
      <c r="F470">
        <v>626786</v>
      </c>
      <c r="G470" t="s">
        <v>39</v>
      </c>
      <c r="H470" s="1">
        <v>42962</v>
      </c>
      <c r="I470" t="s">
        <v>40</v>
      </c>
      <c r="J470" s="8">
        <v>0</v>
      </c>
      <c r="K470" s="8">
        <v>0</v>
      </c>
      <c r="L470" s="8">
        <v>0</v>
      </c>
      <c r="M470" s="8">
        <v>0</v>
      </c>
      <c r="N470" s="8">
        <v>0</v>
      </c>
      <c r="O470" t="s">
        <v>16</v>
      </c>
    </row>
    <row r="471" spans="1:15" ht="19.5" thickBot="1" x14ac:dyDescent="0.35">
      <c r="H471" s="9"/>
      <c r="I471" s="10" t="s">
        <v>888</v>
      </c>
      <c r="J471" s="11">
        <f ca="1">COUNTIF(INDIRECT("J2:J"&amp;ROW()-1),"&lt;&gt;0")</f>
        <v>35</v>
      </c>
      <c r="K471" s="11">
        <f ca="1">COUNTIF(INDIRECT("K2:K"&amp;ROW()-1),"&lt;&gt;0")</f>
        <v>28</v>
      </c>
      <c r="L471" s="11">
        <f ca="1">COUNTIF(INDIRECT("L2:L"&amp;ROW()-1),"&lt;&gt;0")</f>
        <v>131</v>
      </c>
      <c r="M471" s="11">
        <f ca="1">COUNTIF(INDIRECT("M2:M"&amp;ROW()-1),"&lt;&gt;0")</f>
        <v>82</v>
      </c>
      <c r="N471" s="11">
        <f ca="1">COUNTIF(INDIRECT("N2:N"&amp;ROW()-1),"&lt;&gt;0")</f>
        <v>95</v>
      </c>
    </row>
    <row r="472" spans="1:15" ht="15.75" thickTop="1" x14ac:dyDescent="0.25"/>
  </sheetData>
  <autoFilter ref="A1:O470"/>
  <conditionalFormatting sqref="J2">
    <cfRule type="cellIs" dxfId="11" priority="12" operator="greaterThan">
      <formula>0</formula>
    </cfRule>
  </conditionalFormatting>
  <conditionalFormatting sqref="K2">
    <cfRule type="cellIs" dxfId="10" priority="11" operator="lessThan">
      <formula>0</formula>
    </cfRule>
  </conditionalFormatting>
  <conditionalFormatting sqref="L2">
    <cfRule type="cellIs" dxfId="9" priority="10" operator="greaterThan">
      <formula>0</formula>
    </cfRule>
  </conditionalFormatting>
  <conditionalFormatting sqref="M2">
    <cfRule type="cellIs" dxfId="8" priority="8" operator="lessThan">
      <formula>0</formula>
    </cfRule>
    <cfRule type="cellIs" dxfId="7" priority="9" operator="greaterThan">
      <formula>0</formula>
    </cfRule>
  </conditionalFormatting>
  <conditionalFormatting sqref="N2">
    <cfRule type="cellIs" dxfId="6" priority="7" operator="lessThan">
      <formula>0</formula>
    </cfRule>
  </conditionalFormatting>
  <conditionalFormatting sqref="J3:J470">
    <cfRule type="cellIs" dxfId="5" priority="6" operator="greaterThan">
      <formula>0</formula>
    </cfRule>
  </conditionalFormatting>
  <conditionalFormatting sqref="K3:K470">
    <cfRule type="cellIs" dxfId="4" priority="5" operator="lessThan">
      <formula>0</formula>
    </cfRule>
  </conditionalFormatting>
  <conditionalFormatting sqref="L3:L470">
    <cfRule type="cellIs" dxfId="3" priority="4" operator="greaterThan">
      <formula>0</formula>
    </cfRule>
  </conditionalFormatting>
  <conditionalFormatting sqref="M3:M470">
    <cfRule type="cellIs" dxfId="2" priority="2" operator="lessThan">
      <formula>0</formula>
    </cfRule>
    <cfRule type="cellIs" dxfId="1" priority="3" operator="greaterThan">
      <formula>0</formula>
    </cfRule>
  </conditionalFormatting>
  <conditionalFormatting sqref="N3:N470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Feb 2018 Backlog by Org Code</vt:lpstr>
      <vt:lpstr>BB_CLOSING_BACKLOG_DETAILS</vt:lpstr>
      <vt:lpstr>BB_CLOSING_BACKLOG_DETAILS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DeShazo</dc:creator>
  <cp:lastModifiedBy>Kari C. Le</cp:lastModifiedBy>
  <dcterms:created xsi:type="dcterms:W3CDTF">2018-02-01T18:03:53Z</dcterms:created>
  <dcterms:modified xsi:type="dcterms:W3CDTF">2018-02-15T18:41:42Z</dcterms:modified>
</cp:coreProperties>
</file>