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3-24/"/>
    </mc:Choice>
  </mc:AlternateContent>
  <xr:revisionPtr revIDLastSave="81" documentId="8_{D1BCA734-00F1-4AF2-ACB6-307951FF8922}" xr6:coauthVersionLast="47" xr6:coauthVersionMax="47" xr10:uidLastSave="{348744A8-3CB1-431F-8766-E1479DFCD39F}"/>
  <bookViews>
    <workbookView xWindow="-28920" yWindow="-255" windowWidth="29040" windowHeight="15840" activeTab="6" xr2:uid="{00000000-000D-0000-FFFF-FFFF00000000}"/>
  </bookViews>
  <sheets>
    <sheet name="Instructions" sheetId="12" r:id="rId1"/>
    <sheet name="Form 1" sheetId="2" r:id="rId2"/>
    <sheet name="Form 2" sheetId="13" r:id="rId3"/>
    <sheet name="Form 3" sheetId="22" r:id="rId4"/>
    <sheet name="Form 4" sheetId="15" r:id="rId5"/>
    <sheet name="Form 5" sheetId="16" r:id="rId6"/>
    <sheet name="Form 6" sheetId="21" r:id="rId7"/>
    <sheet name="Form 3 Estimator" sheetId="23" r:id="rId8"/>
    <sheet name="Validity Checks" sheetId="20" r:id="rId9"/>
    <sheet name="Macros" sheetId="11" state="hidden" r:id="rId10"/>
  </sheets>
  <definedNames>
    <definedName name="_a1">'Form 3'!#REF!</definedName>
    <definedName name="_a2">'Form 3'!#REF!</definedName>
    <definedName name="_a3">'Form 3'!#REF!</definedName>
    <definedName name="_a4">'Form 3'!#REF!</definedName>
    <definedName name="_a5">'Form 3'!#REF!</definedName>
    <definedName name="_a6">'Form 3'!#REF!</definedName>
    <definedName name="_a7">'Form 3'!#REF!</definedName>
    <definedName name="AAUPcategory" localSheetId="6">#REF!</definedName>
    <definedName name="AAUPcategory">'Form 1'!#REF!</definedName>
    <definedName name="benefits" localSheetId="6">#REF!</definedName>
    <definedName name="benefits">'Form 1'!#REF!</definedName>
    <definedName name="Control" localSheetId="6">#REF!</definedName>
    <definedName name="Control">'Form 1'!#REF!</definedName>
    <definedName name="decline" localSheetId="6">#REF!</definedName>
    <definedName name="decline">'Form 1'!#REF!</definedName>
    <definedName name="_xlnm.Print_Area" localSheetId="1">'Form 1'!$A$7:$C$26</definedName>
    <definedName name="tenure" localSheetId="6">#REF!</definedName>
    <definedName name="tenure">'Form 1'!#REF!</definedName>
    <definedName name="tuition_benefit_full_waiver_at_institution">'Form 3'!#REF!</definedName>
    <definedName name="tuition_benefit_full_waiver_at_specified_institutions">'Form 3'!#REF!</definedName>
    <definedName name="tuition_benefit_full_waiver_at_this_institution">'Form 3'!#REF!</definedName>
    <definedName name="tuition_benefit_none">'Form 3'!#REF!</definedName>
    <definedName name="tuition_benefit_other">'Form 3'!#REF!</definedName>
    <definedName name="tuition_benefit_other_text">'Form 3'!$B$26</definedName>
    <definedName name="tuition_benefit_partial_waiver_at_institution">'Form 3'!#REF!</definedName>
    <definedName name="tuition_benefit_partial_waiver_at_specified_institutions">'Form 3'!#REF!</definedName>
    <definedName name="tuition_benefit_partial_waiver_at_this_institution">'Form 3'!#REF!</definedName>
    <definedName name="tuition_benefit_varies_based_on_years_of_service">'Form 3'!#REF!</definedName>
    <definedName name="union" localSheetId="6">#REF!</definedName>
    <definedName name="union">'Form 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8" i="20" l="1"/>
  <c r="C10" i="20"/>
  <c r="K28" i="13" l="1"/>
  <c r="K29" i="13"/>
  <c r="K30" i="13"/>
  <c r="K31" i="13"/>
  <c r="K27" i="13"/>
  <c r="K26" i="13"/>
  <c r="I28" i="13"/>
  <c r="I29" i="13"/>
  <c r="I30" i="13"/>
  <c r="I31" i="13"/>
  <c r="I27" i="13"/>
  <c r="I26" i="13"/>
  <c r="H28" i="13"/>
  <c r="H29" i="13"/>
  <c r="H30" i="13"/>
  <c r="H31" i="13"/>
  <c r="H27" i="13"/>
  <c r="H26" i="13"/>
  <c r="F28" i="13"/>
  <c r="F29" i="13"/>
  <c r="F30" i="13"/>
  <c r="F31" i="13"/>
  <c r="F27" i="13"/>
  <c r="D28" i="13"/>
  <c r="D29" i="13"/>
  <c r="D30" i="13"/>
  <c r="D31" i="13"/>
  <c r="D27" i="13"/>
  <c r="C28" i="13"/>
  <c r="C29" i="13"/>
  <c r="C30" i="13"/>
  <c r="C31" i="13"/>
  <c r="C27" i="13"/>
  <c r="F26" i="13"/>
  <c r="E26" i="13"/>
  <c r="D26" i="13"/>
  <c r="C26" i="13"/>
  <c r="E20" i="15"/>
  <c r="J15" i="20" s="1"/>
  <c r="E21" i="15"/>
  <c r="J16" i="20" s="1"/>
  <c r="E22" i="15"/>
  <c r="J17" i="20" s="1"/>
  <c r="E23" i="15"/>
  <c r="J18" i="20" s="1"/>
  <c r="E19" i="15"/>
  <c r="J14" i="20" s="1"/>
  <c r="E18" i="15"/>
  <c r="J13" i="20" s="1"/>
  <c r="E12" i="15"/>
  <c r="J7" i="20" s="1"/>
  <c r="E13" i="15"/>
  <c r="J8" i="20" s="1"/>
  <c r="E14" i="15"/>
  <c r="J9" i="20" s="1"/>
  <c r="E15" i="15"/>
  <c r="J10" i="20" s="1"/>
  <c r="E11" i="15"/>
  <c r="J6" i="20" s="1"/>
  <c r="E10" i="15"/>
  <c r="J5" i="20" s="1"/>
  <c r="K32" i="13" l="1"/>
  <c r="D31" i="15"/>
  <c r="E31" i="15" s="1"/>
  <c r="J26" i="20" s="1"/>
  <c r="D30" i="15"/>
  <c r="E30" i="15" s="1"/>
  <c r="J25" i="20" s="1"/>
  <c r="D29" i="15"/>
  <c r="D28" i="15"/>
  <c r="D27" i="15"/>
  <c r="D26" i="15"/>
  <c r="C31" i="15"/>
  <c r="C30" i="15"/>
  <c r="C29" i="15"/>
  <c r="C28" i="15"/>
  <c r="C27" i="15"/>
  <c r="C26" i="15"/>
  <c r="E28" i="15" l="1"/>
  <c r="J23" i="20" s="1"/>
  <c r="E29" i="15"/>
  <c r="J24" i="20" s="1"/>
  <c r="E26" i="15"/>
  <c r="J21" i="20" s="1"/>
  <c r="E27" i="15"/>
  <c r="J22" i="20" s="1"/>
  <c r="C32" i="13"/>
  <c r="I32" i="13"/>
  <c r="F32" i="13"/>
  <c r="D32" i="13"/>
  <c r="J31" i="13" l="1"/>
  <c r="J30" i="13"/>
  <c r="J29" i="13"/>
  <c r="J28" i="13"/>
  <c r="J27" i="13"/>
  <c r="J26" i="13"/>
  <c r="J24" i="13"/>
  <c r="E24" i="13"/>
  <c r="J16" i="13"/>
  <c r="D24" i="13"/>
  <c r="D16" i="13"/>
  <c r="I18" i="20"/>
  <c r="H18" i="20"/>
  <c r="I17" i="20"/>
  <c r="H17" i="20"/>
  <c r="I16" i="20"/>
  <c r="H16" i="20"/>
  <c r="I15" i="20"/>
  <c r="H15" i="20"/>
  <c r="I14" i="20"/>
  <c r="H14" i="20"/>
  <c r="I13" i="20"/>
  <c r="H13" i="20"/>
  <c r="I10" i="20"/>
  <c r="H10" i="20"/>
  <c r="I9" i="20"/>
  <c r="H9" i="20"/>
  <c r="I8" i="20"/>
  <c r="H8" i="20"/>
  <c r="I7" i="20"/>
  <c r="H7" i="20"/>
  <c r="I6" i="20"/>
  <c r="H6" i="20"/>
  <c r="I5" i="20"/>
  <c r="H5" i="20"/>
  <c r="J32" i="13" l="1"/>
  <c r="B19" i="22"/>
  <c r="C19" i="22"/>
  <c r="C18" i="22"/>
  <c r="B18" i="22"/>
  <c r="C16" i="22"/>
  <c r="B16" i="22"/>
  <c r="C12" i="22"/>
  <c r="B12" i="22"/>
  <c r="C20" i="22" l="1"/>
  <c r="B20" i="22"/>
  <c r="C16" i="13"/>
  <c r="C24" i="13"/>
  <c r="H16" i="13"/>
  <c r="H24" i="13"/>
  <c r="C16" i="15"/>
  <c r="C24" i="15"/>
  <c r="B27" i="15"/>
  <c r="B30" i="15"/>
  <c r="B26" i="15"/>
  <c r="B28" i="15"/>
  <c r="B29" i="15"/>
  <c r="B31" i="15"/>
  <c r="D24" i="15"/>
  <c r="E24" i="15" s="1"/>
  <c r="J19" i="20" s="1"/>
  <c r="B24" i="15"/>
  <c r="D16" i="15"/>
  <c r="B16" i="15"/>
  <c r="B31" i="13"/>
  <c r="G31" i="13"/>
  <c r="B30" i="13"/>
  <c r="G30" i="13"/>
  <c r="E25" i="20" s="1"/>
  <c r="B29" i="13"/>
  <c r="G29" i="13"/>
  <c r="E24" i="20" s="1"/>
  <c r="B28" i="13"/>
  <c r="G28" i="13"/>
  <c r="E23" i="20" s="1"/>
  <c r="B27" i="13"/>
  <c r="G27" i="13"/>
  <c r="E22" i="20" s="1"/>
  <c r="B26" i="13"/>
  <c r="G26" i="13"/>
  <c r="E21" i="20" s="1"/>
  <c r="B18" i="20"/>
  <c r="B17" i="20"/>
  <c r="C17" i="20" s="1"/>
  <c r="B16" i="20"/>
  <c r="C16" i="20" s="1"/>
  <c r="B15" i="20"/>
  <c r="C15" i="20" s="1"/>
  <c r="B14" i="20"/>
  <c r="C14" i="20" s="1"/>
  <c r="B13" i="20"/>
  <c r="C13" i="20" s="1"/>
  <c r="B10" i="20"/>
  <c r="B9" i="20"/>
  <c r="C9" i="20" s="1"/>
  <c r="B8" i="20"/>
  <c r="C8" i="20" s="1"/>
  <c r="B7" i="20"/>
  <c r="C7" i="20" s="1"/>
  <c r="B6" i="20"/>
  <c r="C6" i="20" s="1"/>
  <c r="B5" i="20"/>
  <c r="C5" i="20" s="1"/>
  <c r="E27" i="13"/>
  <c r="E28" i="13"/>
  <c r="E29" i="13"/>
  <c r="E30" i="13"/>
  <c r="E31" i="13"/>
  <c r="G24" i="13"/>
  <c r="B24" i="13"/>
  <c r="F24" i="13"/>
  <c r="I24" i="13"/>
  <c r="K24" i="13"/>
  <c r="F18" i="20"/>
  <c r="E18" i="20"/>
  <c r="D18" i="20"/>
  <c r="F17" i="20"/>
  <c r="E17" i="20"/>
  <c r="D17" i="20"/>
  <c r="F16" i="20"/>
  <c r="E16" i="20"/>
  <c r="D16" i="20"/>
  <c r="F15" i="20"/>
  <c r="E15" i="20"/>
  <c r="D15" i="20"/>
  <c r="F14" i="20"/>
  <c r="E14" i="20"/>
  <c r="D14" i="20"/>
  <c r="F13" i="20"/>
  <c r="E13" i="20"/>
  <c r="D13" i="20"/>
  <c r="G16" i="13"/>
  <c r="B16" i="13"/>
  <c r="E16" i="13"/>
  <c r="F16" i="13"/>
  <c r="I16" i="13"/>
  <c r="K16" i="13"/>
  <c r="F10" i="20"/>
  <c r="E10" i="20"/>
  <c r="D10" i="20"/>
  <c r="F9" i="20"/>
  <c r="E9" i="20"/>
  <c r="D9" i="20"/>
  <c r="F8" i="20"/>
  <c r="E8" i="20"/>
  <c r="D8" i="20"/>
  <c r="F7" i="20"/>
  <c r="E7" i="20"/>
  <c r="D7" i="20"/>
  <c r="F6" i="20"/>
  <c r="E6" i="20"/>
  <c r="D6" i="20"/>
  <c r="F5" i="20"/>
  <c r="E5" i="20"/>
  <c r="D5" i="20"/>
  <c r="E16" i="15" l="1"/>
  <c r="J11" i="20" s="1"/>
  <c r="B9" i="23"/>
  <c r="C9" i="23" s="1"/>
  <c r="E11" i="20"/>
  <c r="B11" i="23"/>
  <c r="C11" i="23" s="1"/>
  <c r="C32" i="15"/>
  <c r="D26" i="20"/>
  <c r="D23" i="20"/>
  <c r="B21" i="20"/>
  <c r="C21" i="20" s="1"/>
  <c r="B25" i="20"/>
  <c r="C25" i="20" s="1"/>
  <c r="H19" i="20"/>
  <c r="D21" i="20"/>
  <c r="I11" i="20"/>
  <c r="I19" i="20"/>
  <c r="H11" i="20"/>
  <c r="D25" i="20"/>
  <c r="D19" i="20"/>
  <c r="F19" i="20"/>
  <c r="F11" i="20"/>
  <c r="B24" i="20"/>
  <c r="C24" i="20" s="1"/>
  <c r="B22" i="20"/>
  <c r="C22" i="20" s="1"/>
  <c r="B23" i="20"/>
  <c r="C23" i="20" s="1"/>
  <c r="B19" i="20"/>
  <c r="C19" i="20" s="1"/>
  <c r="B32" i="13"/>
  <c r="D22" i="20"/>
  <c r="D24" i="20"/>
  <c r="H26" i="20"/>
  <c r="H24" i="20"/>
  <c r="H21" i="20"/>
  <c r="H22" i="20"/>
  <c r="H25" i="20"/>
  <c r="H23" i="20"/>
  <c r="B26" i="20"/>
  <c r="C26" i="20" s="1"/>
  <c r="E26" i="20"/>
  <c r="B11" i="20"/>
  <c r="C11" i="20" s="1"/>
  <c r="D11" i="20"/>
  <c r="G32" i="13"/>
  <c r="E19" i="20"/>
  <c r="E32" i="13"/>
  <c r="B32" i="15"/>
  <c r="H27" i="20" l="1"/>
  <c r="G11" i="20"/>
  <c r="G19" i="20"/>
  <c r="I24" i="20"/>
  <c r="I25" i="20"/>
  <c r="I22" i="20"/>
  <c r="I26" i="20"/>
  <c r="I23" i="20"/>
  <c r="I21" i="20"/>
  <c r="B27" i="20"/>
  <c r="C27" i="20" s="1"/>
  <c r="D27" i="20"/>
  <c r="H32" i="13"/>
  <c r="E27" i="20" s="1"/>
  <c r="F25" i="20"/>
  <c r="F24" i="20"/>
  <c r="D32" i="15"/>
  <c r="E32" i="15" s="1"/>
  <c r="J27" i="20" s="1"/>
  <c r="F23" i="20"/>
  <c r="F22" i="20"/>
  <c r="F26" i="20"/>
  <c r="F21" i="20"/>
  <c r="G27" i="20" l="1"/>
  <c r="I27" i="20"/>
  <c r="F27" i="20"/>
</calcChain>
</file>

<file path=xl/sharedStrings.xml><?xml version="1.0" encoding="utf-8"?>
<sst xmlns="http://schemas.openxmlformats.org/spreadsheetml/2006/main" count="276" uniqueCount="171">
  <si>
    <t>Instructions for completing the survey and frequently asked questions (FAQ) are available at</t>
  </si>
  <si>
    <t>https://research.aaup.org/instructions</t>
  </si>
  <si>
    <t>https://research.aaup.org/faq</t>
  </si>
  <si>
    <t>Section 1. Starting the Survey</t>
  </si>
  <si>
    <r>
      <rPr>
        <b/>
        <sz val="10"/>
        <color rgb="FF333333"/>
        <rFont val="Arial"/>
        <family val="2"/>
      </rPr>
      <t>Registration (for new users only).</t>
    </r>
    <r>
      <rPr>
        <sz val="10"/>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</si>
  <si>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</si>
  <si>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family val="2"/>
      </rPr>
      <t xml:space="preserve">
Existing Users Login.</t>
    </r>
    <r>
      <rPr>
        <sz val="10"/>
        <color rgb="FF333333"/>
        <rFont val="Arial"/>
        <family val="2"/>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</si>
  <si>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</si>
  <si>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</si>
  <si>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family val="2"/>
      </rPr>
      <t>NOTE: When you upload the Excel file it will replace any data previously entered for the current year.</t>
    </r>
  </si>
  <si>
    <t>Section 3. Using the MS-Excel Template</t>
  </si>
  <si>
    <t>© 2023 American Association of University Professors</t>
  </si>
  <si>
    <t xml:space="preserve">                                             American Association of University Professors 
                                             Faculty Compensation Survey 2023-24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</si>
  <si>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</si>
  <si>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</si>
  <si>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</si>
  <si>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</si>
  <si>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IPEDS Unit ID</t>
  </si>
  <si>
    <t>Pre-populated from previous year, if applicable.</t>
  </si>
  <si>
    <t>Institution Name</t>
  </si>
  <si>
    <t>Respondent Name:</t>
  </si>
  <si>
    <t>Optional (not uploaded)</t>
  </si>
  <si>
    <t>Phone Number:</t>
  </si>
  <si>
    <t>Email Address:</t>
  </si>
  <si>
    <t>Survey Year:</t>
  </si>
  <si>
    <t>2023-24</t>
  </si>
  <si>
    <t xml:space="preserve">Institutional Control </t>
  </si>
  <si>
    <t xml:space="preserve">AAUP Category </t>
  </si>
  <si>
    <t xml:space="preserve">AAUP FCS System </t>
  </si>
  <si>
    <t>Pre-populated if institution is part of a system for FCS data collection.</t>
  </si>
  <si>
    <t xml:space="preserve">Publication Footnote </t>
  </si>
  <si>
    <t xml:space="preserve">Conversion Factor </t>
  </si>
  <si>
    <t xml:space="preserve">Comments </t>
  </si>
  <si>
    <t xml:space="preserve">                                             American Association of University Professors 
                                             Faculty Compensation Survey 2023-24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</si>
  <si>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</si>
  <si>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</si>
  <si>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</si>
  <si>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2023.</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</si>
  <si>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</si>
  <si>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</si>
  <si>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</si>
  <si>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</si>
  <si>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on
Tenure Track</t>
  </si>
  <si>
    <t>Number
Non-Tenure-Track</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</si>
  <si>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</si>
  <si>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</si>
  <si>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</si>
  <si>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</si>
  <si>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</si>
  <si>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</si>
  <si>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</si>
  <si>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</si>
  <si>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</si>
  <si>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</si>
  <si>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</si>
  <si>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Instructions for completing Form 3 and frequently asked questions (FAQ) are available at</t>
  </si>
  <si>
    <t>https://research.aaup.org/instructions#form3</t>
  </si>
  <si>
    <t>https://research.aaup.org/faq#form3</t>
  </si>
  <si>
    <t>Report the projected total annual benefit expenditures and number covered for the full-time faculty reported in Form 2 (all academic ranks combined).</t>
  </si>
  <si>
    <t xml:space="preserve">     • Exclude employee contributions.
     • Report the number of eligible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</si>
  <si>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</si>
  <si>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</si>
  <si>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</si>
  <si>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</si>
  <si>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Retirement</t>
  </si>
  <si>
    <t>Total Health Insurance Premiums</t>
  </si>
  <si>
    <t>TOTAL</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</si>
  <si>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</si>
  <si>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</si>
  <si>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</si>
  <si>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</si>
  <si>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</si>
  <si>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</si>
  <si>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Instructions for completing Form 4 and frequently asked questions (FAQ) are available at</t>
  </si>
  <si>
    <t>https://research.aaup.org/instructions#form4</t>
  </si>
  <si>
    <t>https://research.aaup.org/faq#form4</t>
  </si>
  <si>
    <t>Previous Year
(2022-23)
Academic Rank</t>
  </si>
  <si>
    <t>Number of
Continuing Faculty</t>
  </si>
  <si>
    <t>Total Contracted Base Salaries ($)</t>
  </si>
  <si>
    <t>Percentage
Increase</t>
  </si>
  <si>
    <t>Current Year (2023-24)</t>
  </si>
  <si>
    <t>Previous Year (2022-23)</t>
  </si>
  <si>
    <t>Comments</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</si>
  <si>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</si>
  <si>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</si>
  <si>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</si>
  <si>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2023.</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</si>
  <si>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family val="2"/>
      </rPr>
      <t>CONFIDENTIALITY NOTICE:</t>
    </r>
    <r>
      <rPr>
        <sz val="10"/>
        <color rgb="FFFF0000"/>
        <rFont val="Arial"/>
        <family val="2"/>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</si>
  <si>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</si>
  <si>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</si>
  <si>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</si>
  <si>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</si>
  <si>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</si>
  <si>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</si>
  <si>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</si>
  <si>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</si>
  <si>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</si>
  <si>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</si>
  <si>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</si>
  <si>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and frequently asked questions (FAQ) are available at</t>
  </si>
  <si>
    <t>https://research.aaup.org/instructions#form6</t>
  </si>
  <si>
    <t>https://research.aaup.org/faq#form6</t>
  </si>
  <si>
    <t>Report the number,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</si>
  <si>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</si>
  <si>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</si>
  <si>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Pay per 3-Credit Hour Course Section</t>
  </si>
  <si>
    <t>Benefits</t>
  </si>
  <si>
    <t>Do Part-Time Per Section Faculty have Retirement Benefits?</t>
  </si>
  <si>
    <t>Do Part-Time Per Section Faculty have Medical Benefits?</t>
  </si>
  <si>
    <t>Part-Time Faculty Paid per Course Section</t>
  </si>
  <si>
    <t>Semester</t>
  </si>
  <si>
    <t>Quarter</t>
  </si>
  <si>
    <t>Trimester</t>
  </si>
  <si>
    <t>Four-one-four plan</t>
  </si>
  <si>
    <t>Other academic year</t>
  </si>
  <si>
    <t>Differs by program</t>
  </si>
  <si>
    <t>Continuous</t>
  </si>
  <si>
    <t>Institutional Contribution Rate (%)</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</si>
  <si>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</si>
  <si>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</si>
  <si>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</si>
  <si>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</si>
  <si>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</si>
  <si>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</si>
  <si>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</si>
  <si>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</si>
  <si>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</si>
  <si>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</si>
  <si>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</si>
  <si>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</si>
  <si>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Yes</t>
  </si>
  <si>
    <t>No</t>
  </si>
  <si>
    <t>Full</t>
  </si>
  <si>
    <t>Partial</t>
  </si>
  <si>
    <t>None</t>
  </si>
  <si>
    <t>Not applicable</t>
  </si>
  <si>
    <t>Yes, all</t>
  </si>
  <si>
    <t>Some</t>
  </si>
  <si>
    <t>In order to use this data file, please enable macros. In the “Security Warning” line above, click the Options button, choose “Enable this content” and then click OK.</t>
  </si>
  <si>
    <t xml:space="preserve">     • Report the number of eligible faculty members regardless of whether the institution contributes.
     • Exclude payments for unfunded retirement liability, prepaid retiree health insurance, and social security.</t>
  </si>
  <si>
    <t>If you do not have projected total annual retirement benefit expenditures for Form 3, you may use an institutional contribution rate (%) here to calculate an estimate. Enter that estimate on Form 3 (it will not fill in automatically).</t>
  </si>
  <si>
    <t>Number of Faculty
(From Form 2)</t>
  </si>
  <si>
    <t>Estimated Expenditure
(Enter on Form 3)</t>
  </si>
  <si>
    <t xml:space="preserve">     • Please complete the first five fields for your own future reference.
     • Please provide a conversion factor if you report salary data for faculty on 11- or 12-month contracts. The default value is 1.0 (no conversion).</t>
  </si>
  <si>
    <t xml:space="preserve">Appendix III Footnote </t>
  </si>
  <si>
    <t>Number of Faculty</t>
  </si>
  <si>
    <t>Total Contracted
Base Salaries ($)</t>
  </si>
  <si>
    <t>Number Tenured</t>
  </si>
  <si>
    <t>Section 3. Faculty on 9- or 10-Month Plus 11- or 12-Month Contracts (11- or 12-Month Retirement Converted to 9- or 10-Month Equivalent)</t>
  </si>
  <si>
    <t>Report the number and salaries of faculty members employed full-time in the previous year (as of November 1, 2022) who remain employed full-time at the same contract length in in the current year (as of November 1, 2023).</t>
  </si>
  <si>
    <t xml:space="preserve">                                             American Association of University Professors 
                                             Faculty Compensation Survey 2023-24
                                             Instructions for Using the MS-Excel Upload Template</t>
  </si>
  <si>
    <t xml:space="preserve">There are two options for entering FCS data:
(1) The preferred method is to complete and upload this MS-Excel template to the FCS Data Submission and Results Portal:
</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</si>
  <si>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family val="2"/>
      </rPr>
      <t>Note on Copy/Paste in the MS-Excel Template.</t>
    </r>
    <r>
      <rPr>
        <sz val="10"/>
        <color rgb="FF000000"/>
        <rFont val="Arial"/>
        <family val="2"/>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family val="2"/>
      </rPr>
      <t>Validity Checks.</t>
    </r>
    <r>
      <rPr>
        <sz val="10"/>
        <color rgb="FF000000"/>
        <rFont val="Arial"/>
        <family val="2"/>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family val="2"/>
      </rPr>
      <t>Uploading the Completed MS-Excel Template.</t>
    </r>
    <r>
      <rPr>
        <sz val="10"/>
        <color rgb="FF000000"/>
        <rFont val="Arial"/>
        <family val="2"/>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</si>
  <si>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xml:space="preserve">                                             American Association of University Professors 
                                             Faculty Compensation Survey 2023-24
                                             Data Validity Checks (See Instructions)</t>
  </si>
  <si>
    <t>Minimum Pay per Course Section ($)</t>
  </si>
  <si>
    <t>Maximum Pay per Course Section ($)</t>
  </si>
  <si>
    <t>Mean Pay per Course Section ($)</t>
  </si>
  <si>
    <t xml:space="preserve">Section 3. Faculty on 9- or 10-Month Contracts Plus 11- or 12-Month Contracts (11- or 12-Month Salaries Converted to 9- or 10-Month Equivalents) </t>
  </si>
  <si>
    <t xml:space="preserve">     • Exclude amounts for new hires and departed faculty.
     • Current and previous salaries for each continuing faculty member should be reported on the same row based
          on the previous year's (2022-23) academic rank, even if the faculty member was promoted in the current
          year (2023-24).
     • Inclusion and exclusion criteria for Form 2 also apply to Form 4.</t>
  </si>
  <si>
    <t>Lookup 1</t>
  </si>
  <si>
    <t>Lookup 2</t>
  </si>
  <si>
    <t>Lookup 3</t>
  </si>
  <si>
    <t xml:space="preserve">                                             American Association of University Professors 
                                             Faculty Compensation Survey 2023-24
                                             Form 3: Full-Time Faculty Benefits</t>
  </si>
  <si>
    <t xml:space="preserve">                                             American Association of University Professors 
                                             Faculty Compensation Survey 2023-24
                                             Form 4: Full-Time Continuing Faculty Salaries</t>
  </si>
  <si>
    <t xml:space="preserve">                                             American Association of University Professors 
                                             Faculty Compensation Survey 2023-24
                                             Form 5: Administrative Compensation</t>
  </si>
  <si>
    <t xml:space="preserve">                                             American Association of University Professors 
                                             Faculty Compensation Survey 2023-24
                                             Form 6: Part-Time Faculty Pay, Previous Year (2022-23)</t>
  </si>
  <si>
    <t xml:space="preserve">                                             American Association of University Professors 
                                             Faculty Compensation Survey 2023-24
                                             Form 3: Estimator for Retirement Benefits Expenditure</t>
  </si>
  <si>
    <t>Erin Guthrie</t>
  </si>
  <si>
    <t>(206) 685-9956</t>
  </si>
  <si>
    <t>instres@uw.edu</t>
  </si>
  <si>
    <t>University of Washington-Tacoma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</si>
</sst>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40" x14ac:knownFonts="1">
    <font>
      <sz val="11"/>
      <color rgb="FF000000"/>
      <name val="Calibri"/>
    </font>
    <font>
      <b/>
      <sz val="12"/>
      <color rgb="FF000000"/>
      <name val="Arial"/>
      <family val="2"/>
    </font>
    <font>
      <sz val="10"/>
      <color rgb="FF000000"/>
      <name val="Arial"/>
      <family val="2"/>
    </font>
    <font>
      <sz val="11"/>
      <color rgb="FF000000"/>
      <name val="Arial"/>
      <family val="2"/>
    </font>
    <font>
      <b/>
      <sz val="10"/>
      <color rgb="FF000000"/>
      <name val="Arial"/>
      <family val="2"/>
    </font>
    <font>
      <sz val="10"/>
      <color rgb="FF000000"/>
      <name val="Times New Roman"/>
      <family val="1"/>
    </font>
    <font>
      <sz val="12"/>
      <color rgb="FF000000"/>
      <name val="Arial"/>
      <family val="2"/>
    </font>
    <font>
      <b/>
      <sz val="10"/>
      <color rgb="FFC50A45"/>
      <name val="Arial"/>
      <family val="2"/>
    </font>
    <font>
      <b/>
      <sz val="11"/>
      <color rgb="FF000000"/>
      <name val="Arial"/>
      <family val="2"/>
    </font>
    <font>
      <b/>
      <sz val="10"/>
      <color rgb="FFC00000"/>
      <name val="Arial"/>
      <family val="2"/>
    </font>
    <font>
      <b/>
      <sz val="14"/>
      <color rgb="FF000000"/>
      <name val="Arial"/>
      <family val="2"/>
    </font>
    <font>
      <b/>
      <sz val="10"/>
      <color rgb="FFB80000"/>
      <name val="Arial"/>
      <family val="2"/>
    </font>
    <font>
      <sz val="14"/>
      <color rgb="FF000000"/>
      <name val="Arial Rounded MT Bold"/>
      <family val="2"/>
    </font>
    <font>
      <sz val="11"/>
      <color rgb="FF000000"/>
      <name val="Calibri"/>
      <family val="2"/>
    </font>
    <font>
      <sz val="11"/>
      <color rgb="FFFFFFFF"/>
      <name val="Calibri"/>
      <family val="2"/>
      <charset val="1"/>
    </font>
    <font>
      <b/>
      <sz val="10"/>
      <name val="Arial"/>
      <family val="2"/>
    </font>
    <font>
      <u/>
      <sz val="11"/>
      <color theme="10"/>
      <name val="Calibri"/>
      <family val="2"/>
    </font>
    <font>
      <sz val="10"/>
      <color theme="1"/>
      <name val="Arial"/>
      <family val="2"/>
    </font>
    <font>
      <sz val="14"/>
      <color rgb="FF000000"/>
      <name val="Calibri"/>
      <family val="2"/>
    </font>
    <font>
      <sz val="12"/>
      <color rgb="FF000000"/>
      <name val="Calibri"/>
      <family val="2"/>
    </font>
    <font>
      <b/>
      <sz val="14"/>
      <color rgb="FFFFFFFF"/>
      <name val="Arial"/>
      <family val="2"/>
    </font>
    <font>
      <sz val="10"/>
      <color rgb="FFC50A45"/>
      <name val="Arial"/>
      <family val="2"/>
    </font>
    <font>
      <sz val="10"/>
      <color rgb="FFC00000"/>
      <name val="Arial"/>
      <family val="2"/>
    </font>
    <font>
      <i/>
      <sz val="10"/>
      <color rgb="FF000000"/>
      <name val="Arial"/>
      <family val="2"/>
    </font>
    <font>
      <u/>
      <sz val="10"/>
      <color theme="10"/>
      <name val="Arial"/>
      <family val="2"/>
    </font>
    <font>
      <sz val="10"/>
      <color rgb="FFFF0000"/>
      <name val="Arial"/>
      <family val="2"/>
    </font>
    <font>
      <b/>
      <sz val="10"/>
      <color rgb="FFFF0000"/>
      <name val="Arial"/>
      <family val="2"/>
    </font>
    <font>
      <b/>
      <sz val="11"/>
      <color rgb="FF000000"/>
      <name val="Calibri"/>
      <family val="2"/>
    </font>
    <font>
      <b/>
      <sz val="10"/>
      <color rgb="FF000000"/>
      <name val="Times New Roman"/>
      <family val="1"/>
    </font>
    <font>
      <sz val="10"/>
      <color rgb="FF000000"/>
      <name val="Calibri"/>
      <family val="2"/>
    </font>
    <font>
      <b/>
      <sz val="11"/>
      <name val="Calibri"/>
      <family val="2"/>
    </font>
    <font>
      <b/>
      <sz val="12"/>
      <name val="Arial"/>
      <family val="2"/>
    </font>
    <font>
      <b/>
      <sz val="12"/>
      <name val="Calibri"/>
      <family val="2"/>
    </font>
    <font>
      <sz val="10"/>
      <name val="Arial"/>
      <family val="2"/>
    </font>
    <font>
      <u/>
      <sz val="14"/>
      <color theme="10"/>
      <name val="Arial"/>
      <family val="2"/>
    </font>
    <font>
      <sz val="10"/>
      <color rgb="FF333333"/>
      <name val="Arial"/>
      <family val="2"/>
    </font>
    <font>
      <b/>
      <sz val="10"/>
      <color rgb="FF333333"/>
      <name val="Arial"/>
      <family val="2"/>
    </font>
    <font>
      <b/>
      <i/>
      <sz val="10"/>
      <color rgb="FFC00000"/>
      <name val="Arial"/>
      <family val="2"/>
    </font>
    <font>
      <sz val="11"/>
      <color theme="0"/>
      <name val="Calibri"/>
      <family val="2"/>
    </font>
    <font>
      <sz val="10"/>
      <color theme="0"/>
      <name val="Arial"/>
      <family val="2"/>
    </font>
  </fonts>
  <fills count="13">
    <fill>
      <patternFill patternType="none"/>
    </fill>
    <fill>
      <patternFill patternType="gray125"/>
    </fill>
    <fill>
      <patternFill patternType="none"/>
    </fill>
    <fill>
      <patternFill patternType="solid">
        <fgColor rgb="FFFFFFFF"/>
        <bgColor rgb="FFF2F2F2"/>
      </patternFill>
    </fill>
    <fill>
      <patternFill patternType="solid">
        <fgColor rgb="FFFF6600"/>
        <bgColor rgb="FFFF9900"/>
      </patternFill>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
      <patternFill patternType="solid">
        <fgColor rgb="FFC60B46"/>
        <bgColor rgb="FFC00000"/>
      </patternFill>
    </fill>
    <fill>
      <patternFill patternType="solid">
        <fgColor rgb="FF406491"/>
        <bgColor rgb="FF232B77"/>
      </patternFill>
    </fill>
    <fill>
      <patternFill patternType="solid">
        <fgColor rgb="FFD2D2D2"/>
        <bgColor rgb="FFFFFFFF"/>
      </patternFill>
    </fill>
    <fill>
      <patternFill patternType="solid">
        <fgColor rgb="FFD2D2D2"/>
        <bgColor indexed="64"/>
      </patternFill>
    </fill>
    <fill>
      <patternFill patternType="solid">
        <fgColor rgb="FFD2D2D2"/>
        <bgColor rgb="FFF2F2F2"/>
      </patternFill>
    </fill>
  </fills>
  <borders count="1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style="thin">
        <color indexed="64"/>
      </left>
      <right style="thin">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diagonal/>
    </border>
    <border>
      <left style="medium">
        <color indexed="64"/>
      </left>
      <right style="medium">
        <color indexed="64"/>
      </right>
      <top style="thin">
        <color auto="1"/>
      </top>
      <bottom style="thin">
        <color indexed="64"/>
      </bottom>
      <diagonal/>
    </border>
    <border>
      <left/>
      <right style="thin">
        <color auto="1"/>
      </right>
      <top style="medium">
        <color indexed="64"/>
      </top>
      <bottom style="thin">
        <color auto="1"/>
      </bottom>
      <diagonal/>
    </border>
    <border>
      <left/>
      <right style="thin">
        <color auto="1"/>
      </right>
      <top style="thin">
        <color auto="1"/>
      </top>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style="medium">
        <color indexed="64"/>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style="medium">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rgb="FF000000"/>
      </right>
      <top style="medium">
        <color indexed="64"/>
      </top>
      <bottom/>
      <diagonal/>
    </border>
    <border>
      <left style="medium">
        <color rgb="FF000000"/>
      </left>
      <right style="thin">
        <color rgb="FF000000"/>
      </right>
      <top style="medium">
        <color indexed="64"/>
      </top>
      <bottom/>
      <diagonal/>
    </border>
    <border>
      <left style="medium">
        <color rgb="FF000000"/>
      </left>
      <right style="thin">
        <color rgb="FF000000"/>
      </right>
      <top/>
      <bottom style="medium">
        <color indexed="64"/>
      </bottom>
      <diagonal/>
    </border>
    <border>
      <left style="medium">
        <color rgb="FF000000"/>
      </left>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bottom style="medium">
        <color indexed="64"/>
      </bottom>
      <diagonal/>
    </border>
    <border>
      <left style="medium">
        <color indexed="64"/>
      </left>
      <right style="medium">
        <color indexed="64"/>
      </right>
      <top/>
      <bottom/>
      <diagonal/>
    </border>
    <border>
      <left style="medium">
        <color rgb="FF000000"/>
      </left>
      <right/>
      <top style="medium">
        <color indexed="64"/>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medium">
        <color indexed="64"/>
      </right>
      <top/>
      <bottom/>
      <diagonal/>
    </border>
    <border>
      <left style="thin">
        <color rgb="FF000000"/>
      </left>
      <right style="thin">
        <color rgb="FF000000"/>
      </right>
      <top style="medium">
        <color indexed="64"/>
      </top>
      <bottom/>
      <diagonal/>
    </border>
    <border>
      <left style="medium">
        <color indexed="64"/>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indexed="64"/>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medium">
        <color rgb="FF000000"/>
      </bottom>
      <diagonal/>
    </border>
    <border>
      <left style="thin">
        <color indexed="64"/>
      </left>
      <right style="thin">
        <color auto="1"/>
      </right>
      <top style="medium">
        <color rgb="FF000000"/>
      </top>
      <bottom/>
      <diagonal/>
    </border>
    <border>
      <left style="thin">
        <color indexed="64"/>
      </left>
      <right style="thin">
        <color auto="1"/>
      </right>
      <top style="thin">
        <color rgb="FF000000"/>
      </top>
      <bottom style="thin">
        <color rgb="FF000000"/>
      </bottom>
      <diagonal/>
    </border>
    <border>
      <left style="thin">
        <color indexed="64"/>
      </left>
      <right style="thin">
        <color auto="1"/>
      </right>
      <top/>
      <bottom/>
      <diagonal/>
    </border>
    <border>
      <left style="thin">
        <color indexed="64"/>
      </left>
      <right style="thin">
        <color auto="1"/>
      </right>
      <top/>
      <bottom style="medium">
        <color rgb="FF000000"/>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3" fillId="2" borderId="0"/>
    <xf numFmtId="0" fontId="16" fillId="0" borderId="0" applyNumberFormat="0" applyFill="0" applyBorder="0" applyAlignment="0" applyProtection="0"/>
  </cellStyleXfs>
  <cellXfs count="342">
    <xf numFmtId="0" fontId="0" fillId="2" borderId="0" xfId="0" applyFill="1"/>
    <xf numFmtId="0" fontId="2" fillId="2" borderId="0" xfId="0" applyFont="1" applyFill="1"/>
    <xf numFmtId="3" fontId="2" fillId="3" borderId="1" xfId="0" applyNumberFormat="1" applyFont="1" applyFill="1" applyBorder="1" applyProtection="1">
      <protection locked="0"/>
    </xf>
    <xf numFmtId="3" fontId="2" fillId="3" borderId="9" xfId="0" applyNumberFormat="1" applyFont="1" applyFill="1" applyBorder="1" applyProtection="1">
      <protection locked="0"/>
    </xf>
    <xf numFmtId="3" fontId="2" fillId="3" borderId="10" xfId="0" applyNumberFormat="1" applyFont="1" applyFill="1" applyBorder="1" applyProtection="1">
      <protection locked="0"/>
    </xf>
    <xf numFmtId="3" fontId="2" fillId="3" borderId="11" xfId="0" applyNumberFormat="1" applyFont="1" applyFill="1" applyBorder="1" applyProtection="1">
      <protection locked="0"/>
    </xf>
    <xf numFmtId="3" fontId="2" fillId="3" borderId="8" xfId="0" applyNumberFormat="1" applyFont="1" applyFill="1" applyBorder="1" applyProtection="1">
      <protection locked="0"/>
    </xf>
    <xf numFmtId="3" fontId="2" fillId="3" borderId="0" xfId="0" applyNumberFormat="1" applyFont="1" applyFill="1" applyProtection="1">
      <protection locked="0"/>
    </xf>
    <xf numFmtId="3" fontId="2" fillId="3" borderId="16" xfId="0" applyNumberFormat="1" applyFont="1" applyFill="1" applyBorder="1" applyProtection="1">
      <protection locked="0"/>
    </xf>
    <xf numFmtId="3" fontId="2" fillId="3" borderId="13" xfId="0" applyNumberFormat="1" applyFont="1" applyFill="1" applyBorder="1" applyAlignment="1" applyProtection="1">
      <alignment horizontal="center"/>
      <protection locked="0"/>
    </xf>
    <xf numFmtId="0" fontId="13" fillId="2" borderId="0" xfId="1"/>
    <xf numFmtId="0" fontId="14" fillId="2" borderId="0" xfId="1" applyFont="1"/>
    <xf numFmtId="0" fontId="14" fillId="2" borderId="20" xfId="1" applyFont="1" applyBorder="1"/>
    <xf numFmtId="0" fontId="14" fillId="2" borderId="21" xfId="1" applyFont="1" applyBorder="1"/>
    <xf numFmtId="3" fontId="2" fillId="3" borderId="36" xfId="0" applyNumberFormat="1" applyFont="1" applyFill="1" applyBorder="1" applyProtection="1">
      <protection locked="0"/>
    </xf>
    <xf numFmtId="3" fontId="2" fillId="3" borderId="18" xfId="0" applyNumberFormat="1" applyFont="1" applyFill="1" applyBorder="1" applyProtection="1">
      <protection locked="0"/>
    </xf>
    <xf numFmtId="0" fontId="19" fillId="2" borderId="0" xfId="0" applyFont="1" applyFill="1"/>
    <xf numFmtId="0" fontId="18" fillId="2" borderId="0" xfId="0" applyFont="1" applyFill="1" applyAlignment="1">
      <alignment vertical="center"/>
    </xf>
    <xf numFmtId="0" fontId="6" fillId="2" borderId="0" xfId="0" applyFont="1" applyFill="1"/>
    <xf numFmtId="0" fontId="3" fillId="2" borderId="0" xfId="0" applyFont="1" applyFill="1"/>
    <xf numFmtId="0" fontId="2" fillId="2" borderId="0" xfId="0" applyFont="1" applyFill="1" applyAlignment="1">
      <alignment vertical="top"/>
    </xf>
    <xf numFmtId="49" fontId="4" fillId="10" borderId="34" xfId="0" applyNumberFormat="1" applyFont="1" applyFill="1" applyBorder="1" applyAlignment="1">
      <alignment horizontal="center" wrapText="1"/>
    </xf>
    <xf numFmtId="49" fontId="4" fillId="10" borderId="35" xfId="0" applyNumberFormat="1" applyFont="1" applyFill="1" applyBorder="1" applyAlignment="1">
      <alignment horizontal="center" wrapText="1"/>
    </xf>
    <xf numFmtId="49" fontId="4" fillId="10" borderId="31" xfId="0" applyNumberFormat="1" applyFont="1" applyFill="1" applyBorder="1" applyAlignment="1">
      <alignment horizontal="center" wrapText="1"/>
    </xf>
    <xf numFmtId="49" fontId="4" fillId="10" borderId="37" xfId="0" applyNumberFormat="1" applyFont="1" applyFill="1" applyBorder="1" applyAlignment="1">
      <alignment horizontal="center" wrapText="1"/>
    </xf>
    <xf numFmtId="0" fontId="2" fillId="10" borderId="8" xfId="0" applyFont="1" applyFill="1" applyBorder="1"/>
    <xf numFmtId="0" fontId="2" fillId="10" borderId="10" xfId="0" applyFont="1" applyFill="1" applyBorder="1"/>
    <xf numFmtId="0" fontId="2" fillId="10" borderId="5" xfId="0" applyFont="1" applyFill="1" applyBorder="1"/>
    <xf numFmtId="3" fontId="21" fillId="12" borderId="6" xfId="0" applyNumberFormat="1" applyFont="1" applyFill="1" applyBorder="1"/>
    <xf numFmtId="3" fontId="21" fillId="12" borderId="7" xfId="0" applyNumberFormat="1" applyFont="1" applyFill="1" applyBorder="1"/>
    <xf numFmtId="3" fontId="21" fillId="12" borderId="5" xfId="0" applyNumberFormat="1" applyFont="1" applyFill="1" applyBorder="1"/>
    <xf numFmtId="3" fontId="7" fillId="12" borderId="6" xfId="0" applyNumberFormat="1" applyFont="1" applyFill="1" applyBorder="1"/>
    <xf numFmtId="3" fontId="7" fillId="12" borderId="7" xfId="0" applyNumberFormat="1" applyFont="1" applyFill="1" applyBorder="1"/>
    <xf numFmtId="3" fontId="7" fillId="12" borderId="5" xfId="0" applyNumberFormat="1" applyFont="1" applyFill="1" applyBorder="1"/>
    <xf numFmtId="3" fontId="7" fillId="12" borderId="38" xfId="0" applyNumberFormat="1" applyFont="1" applyFill="1" applyBorder="1"/>
    <xf numFmtId="3" fontId="7" fillId="12" borderId="11" xfId="0" applyNumberFormat="1" applyFont="1" applyFill="1" applyBorder="1"/>
    <xf numFmtId="3" fontId="7" fillId="12" borderId="0" xfId="0" applyNumberFormat="1" applyFont="1" applyFill="1"/>
    <xf numFmtId="0" fontId="2" fillId="0" borderId="0" xfId="0" applyFont="1"/>
    <xf numFmtId="3" fontId="17" fillId="0" borderId="50" xfId="0" applyNumberFormat="1" applyFont="1" applyBorder="1" applyProtection="1">
      <protection locked="0"/>
    </xf>
    <xf numFmtId="0" fontId="3" fillId="2" borderId="0" xfId="0" applyFont="1" applyFill="1" applyAlignment="1">
      <alignment horizontal="left" vertical="top" wrapText="1"/>
    </xf>
    <xf numFmtId="0" fontId="25" fillId="0" borderId="0" xfId="0" applyFont="1" applyAlignment="1">
      <alignment vertical="top"/>
    </xf>
    <xf numFmtId="0" fontId="2" fillId="0" borderId="44" xfId="0" applyFont="1" applyBorder="1" applyProtection="1">
      <protection locked="0"/>
    </xf>
    <xf numFmtId="0" fontId="2" fillId="0" borderId="55" xfId="0" applyFont="1" applyBorder="1" applyProtection="1">
      <protection locked="0"/>
    </xf>
    <xf numFmtId="0" fontId="2" fillId="11" borderId="28" xfId="0" applyFont="1" applyFill="1" applyBorder="1" applyAlignment="1">
      <alignment horizontal="right" vertical="top"/>
    </xf>
    <xf numFmtId="0" fontId="4" fillId="11" borderId="51" xfId="0" applyFont="1" applyFill="1" applyBorder="1" applyAlignment="1">
      <alignment horizontal="center" wrapText="1"/>
    </xf>
    <xf numFmtId="0" fontId="4" fillId="11" borderId="52" xfId="0" applyFont="1" applyFill="1" applyBorder="1" applyAlignment="1">
      <alignment horizontal="center" wrapText="1"/>
    </xf>
    <xf numFmtId="0" fontId="2" fillId="0" borderId="46" xfId="0" applyFont="1" applyBorder="1" applyProtection="1">
      <protection locked="0"/>
    </xf>
    <xf numFmtId="3" fontId="22" fillId="11" borderId="52" xfId="0" applyNumberFormat="1" applyFont="1" applyFill="1" applyBorder="1"/>
    <xf numFmtId="3" fontId="22" fillId="11" borderId="44" xfId="0" applyNumberFormat="1" applyFont="1" applyFill="1" applyBorder="1"/>
    <xf numFmtId="3" fontId="22" fillId="11" borderId="46" xfId="0" applyNumberFormat="1" applyFont="1" applyFill="1" applyBorder="1"/>
    <xf numFmtId="3" fontId="22" fillId="11" borderId="49" xfId="0" applyNumberFormat="1" applyFont="1" applyFill="1" applyBorder="1"/>
    <xf numFmtId="0" fontId="3" fillId="2" borderId="0" xfId="0" applyFont="1" applyFill="1" applyAlignment="1">
      <alignment horizontal="left" wrapText="1"/>
    </xf>
    <xf numFmtId="0" fontId="2" fillId="0" borderId="57" xfId="0" applyFont="1" applyBorder="1" applyProtection="1">
      <protection locked="0"/>
    </xf>
    <xf numFmtId="0" fontId="2" fillId="0" borderId="58" xfId="0" applyFont="1" applyBorder="1" applyProtection="1">
      <protection locked="0"/>
    </xf>
    <xf numFmtId="3" fontId="22" fillId="11" borderId="59" xfId="0" applyNumberFormat="1" applyFont="1" applyFill="1" applyBorder="1"/>
    <xf numFmtId="0" fontId="2" fillId="11" borderId="60" xfId="0" applyFont="1" applyFill="1" applyBorder="1"/>
    <xf numFmtId="0" fontId="2" fillId="11" borderId="56" xfId="0" applyFont="1" applyFill="1" applyBorder="1" applyAlignment="1">
      <alignment wrapText="1"/>
    </xf>
    <xf numFmtId="0" fontId="2" fillId="11" borderId="61" xfId="0" applyFont="1" applyFill="1" applyBorder="1" applyAlignment="1">
      <alignment wrapText="1"/>
    </xf>
    <xf numFmtId="0" fontId="2" fillId="0" borderId="30" xfId="0" applyFont="1" applyBorder="1" applyProtection="1">
      <protection locked="0"/>
    </xf>
    <xf numFmtId="3" fontId="22" fillId="11" borderId="62" xfId="0" applyNumberFormat="1" applyFont="1" applyFill="1" applyBorder="1"/>
    <xf numFmtId="3" fontId="22" fillId="11" borderId="57" xfId="0" applyNumberFormat="1" applyFont="1" applyFill="1" applyBorder="1"/>
    <xf numFmtId="3" fontId="22" fillId="11" borderId="30" xfId="0" applyNumberFormat="1" applyFont="1" applyFill="1" applyBorder="1"/>
    <xf numFmtId="3" fontId="2" fillId="3" borderId="63" xfId="0" applyNumberFormat="1" applyFont="1" applyFill="1" applyBorder="1" applyAlignment="1" applyProtection="1">
      <alignment horizontal="center"/>
      <protection locked="0"/>
    </xf>
    <xf numFmtId="3" fontId="2" fillId="3" borderId="64" xfId="0" applyNumberFormat="1" applyFont="1" applyFill="1" applyBorder="1" applyProtection="1">
      <protection locked="0"/>
    </xf>
    <xf numFmtId="3" fontId="2" fillId="3" borderId="65" xfId="0" applyNumberFormat="1" applyFont="1" applyFill="1" applyBorder="1" applyProtection="1">
      <protection locked="0"/>
    </xf>
    <xf numFmtId="49" fontId="4" fillId="10" borderId="68" xfId="0" applyNumberFormat="1" applyFont="1" applyFill="1" applyBorder="1" applyAlignment="1">
      <alignment horizontal="center"/>
    </xf>
    <xf numFmtId="49" fontId="4" fillId="10" borderId="69" xfId="0" applyNumberFormat="1" applyFont="1" applyFill="1" applyBorder="1" applyAlignment="1">
      <alignment horizontal="center"/>
    </xf>
    <xf numFmtId="10" fontId="11" fillId="10" borderId="44" xfId="0" applyNumberFormat="1" applyFont="1" applyFill="1" applyBorder="1" applyAlignment="1">
      <alignment horizontal="center"/>
    </xf>
    <xf numFmtId="10" fontId="11" fillId="10" borderId="46" xfId="0" applyNumberFormat="1" applyFont="1" applyFill="1" applyBorder="1" applyAlignment="1">
      <alignment horizontal="center"/>
    </xf>
    <xf numFmtId="10" fontId="11" fillId="10" borderId="49" xfId="0" applyNumberFormat="1" applyFont="1" applyFill="1" applyBorder="1" applyAlignment="1">
      <alignment horizontal="center"/>
    </xf>
    <xf numFmtId="0" fontId="2" fillId="10" borderId="67" xfId="0" applyFont="1" applyFill="1" applyBorder="1"/>
    <xf numFmtId="3" fontId="11" fillId="12" borderId="22" xfId="0" applyNumberFormat="1" applyFont="1" applyFill="1" applyBorder="1" applyAlignment="1">
      <alignment horizontal="center"/>
    </xf>
    <xf numFmtId="3" fontId="11" fillId="12" borderId="68" xfId="0" applyNumberFormat="1" applyFont="1" applyFill="1" applyBorder="1"/>
    <xf numFmtId="3" fontId="11" fillId="12" borderId="69" xfId="0" applyNumberFormat="1" applyFont="1" applyFill="1" applyBorder="1"/>
    <xf numFmtId="0" fontId="2" fillId="10" borderId="23" xfId="0" applyFont="1" applyFill="1" applyBorder="1"/>
    <xf numFmtId="0" fontId="2" fillId="10" borderId="66" xfId="0" applyFont="1" applyFill="1" applyBorder="1"/>
    <xf numFmtId="0" fontId="2" fillId="10" borderId="0" xfId="0" applyFont="1" applyFill="1"/>
    <xf numFmtId="0" fontId="2" fillId="10" borderId="11" xfId="0" applyFont="1" applyFill="1" applyBorder="1"/>
    <xf numFmtId="0" fontId="2" fillId="10" borderId="6" xfId="0" applyFont="1" applyFill="1" applyBorder="1"/>
    <xf numFmtId="3" fontId="11" fillId="12" borderId="9" xfId="0" applyNumberFormat="1" applyFont="1" applyFill="1" applyBorder="1"/>
    <xf numFmtId="3" fontId="11" fillId="12" borderId="11" xfId="0" applyNumberFormat="1" applyFont="1" applyFill="1" applyBorder="1" applyAlignment="1">
      <alignment horizontal="center"/>
    </xf>
    <xf numFmtId="3" fontId="11" fillId="12" borderId="1" xfId="0" applyNumberFormat="1" applyFont="1" applyFill="1" applyBorder="1"/>
    <xf numFmtId="0" fontId="2" fillId="10" borderId="39" xfId="0" applyFont="1" applyFill="1" applyBorder="1" applyAlignment="1">
      <alignment horizontal="right" vertical="top"/>
    </xf>
    <xf numFmtId="0" fontId="2" fillId="11" borderId="39" xfId="0" applyFont="1" applyFill="1" applyBorder="1" applyAlignment="1">
      <alignment horizontal="right" vertical="top"/>
    </xf>
    <xf numFmtId="3" fontId="17" fillId="6" borderId="60" xfId="0" applyNumberFormat="1" applyFont="1" applyFill="1" applyBorder="1" applyProtection="1">
      <protection locked="0"/>
    </xf>
    <xf numFmtId="3" fontId="17" fillId="6" borderId="56" xfId="0" applyNumberFormat="1" applyFont="1" applyFill="1" applyBorder="1" applyProtection="1">
      <protection locked="0"/>
    </xf>
    <xf numFmtId="0" fontId="2" fillId="3" borderId="74" xfId="0" applyFont="1" applyFill="1" applyBorder="1" applyProtection="1">
      <protection locked="0"/>
    </xf>
    <xf numFmtId="0" fontId="2" fillId="3" borderId="75" xfId="0" applyFont="1" applyFill="1" applyBorder="1" applyProtection="1">
      <protection locked="0"/>
    </xf>
    <xf numFmtId="0" fontId="2" fillId="3" borderId="76" xfId="0" applyFont="1" applyFill="1" applyBorder="1" applyProtection="1">
      <protection locked="0"/>
    </xf>
    <xf numFmtId="0" fontId="2" fillId="3" borderId="77" xfId="0" applyFont="1" applyFill="1" applyBorder="1" applyProtection="1">
      <protection locked="0"/>
    </xf>
    <xf numFmtId="0" fontId="2" fillId="3" borderId="2" xfId="0" applyFont="1" applyFill="1" applyBorder="1" applyProtection="1">
      <protection locked="0"/>
    </xf>
    <xf numFmtId="0" fontId="2" fillId="3" borderId="78" xfId="0" applyFont="1" applyFill="1" applyBorder="1" applyProtection="1">
      <protection locked="0"/>
    </xf>
    <xf numFmtId="0" fontId="4" fillId="10" borderId="39" xfId="0" applyFont="1" applyFill="1" applyBorder="1" applyAlignment="1">
      <alignment horizontal="center"/>
    </xf>
    <xf numFmtId="0" fontId="4" fillId="10" borderId="53" xfId="0" applyFont="1" applyFill="1" applyBorder="1" applyAlignment="1">
      <alignment horizontal="center"/>
    </xf>
    <xf numFmtId="0" fontId="4" fillId="10" borderId="54" xfId="0" applyFont="1" applyFill="1" applyBorder="1" applyAlignment="1">
      <alignment horizontal="center"/>
    </xf>
    <xf numFmtId="0" fontId="2" fillId="10" borderId="60" xfId="0" applyFont="1" applyFill="1" applyBorder="1"/>
    <xf numFmtId="0" fontId="2" fillId="10" borderId="56" xfId="0" applyFont="1" applyFill="1" applyBorder="1"/>
    <xf numFmtId="0" fontId="2" fillId="10" borderId="61" xfId="0" applyFont="1" applyFill="1" applyBorder="1"/>
    <xf numFmtId="0" fontId="2" fillId="11" borderId="23" xfId="0" applyFont="1" applyFill="1" applyBorder="1" applyAlignment="1">
      <alignment horizontal="right" vertical="top"/>
    </xf>
    <xf numFmtId="0" fontId="2" fillId="11" borderId="26" xfId="0" applyFont="1" applyFill="1" applyBorder="1" applyAlignment="1">
      <alignment horizontal="right" vertical="top"/>
    </xf>
    <xf numFmtId="49" fontId="28" fillId="2" borderId="0" xfId="1" applyNumberFormat="1" applyFont="1" applyAlignment="1">
      <alignment horizontal="center" wrapText="1"/>
    </xf>
    <xf numFmtId="0" fontId="29" fillId="2" borderId="0" xfId="1" applyFont="1"/>
    <xf numFmtId="0" fontId="29" fillId="2" borderId="0" xfId="0" applyFont="1" applyFill="1"/>
    <xf numFmtId="3" fontId="2" fillId="7" borderId="80" xfId="1" applyNumberFormat="1" applyFont="1" applyFill="1" applyBorder="1" applyProtection="1">
      <protection locked="0"/>
    </xf>
    <xf numFmtId="3" fontId="2" fillId="7" borderId="52" xfId="1" applyNumberFormat="1" applyFont="1" applyFill="1" applyBorder="1" applyProtection="1">
      <protection locked="0"/>
    </xf>
    <xf numFmtId="0" fontId="29" fillId="0" borderId="0" xfId="1" applyFont="1" applyFill="1"/>
    <xf numFmtId="49" fontId="4" fillId="10" borderId="53" xfId="1" applyNumberFormat="1" applyFont="1" applyFill="1" applyBorder="1" applyAlignment="1">
      <alignment horizontal="center" wrapText="1"/>
    </xf>
    <xf numFmtId="49" fontId="4" fillId="10" borderId="79" xfId="1" applyNumberFormat="1" applyFont="1" applyFill="1" applyBorder="1" applyAlignment="1">
      <alignment horizontal="center" wrapText="1"/>
    </xf>
    <xf numFmtId="49" fontId="4" fillId="10" borderId="54" xfId="1" applyNumberFormat="1" applyFont="1" applyFill="1" applyBorder="1" applyAlignment="1">
      <alignment horizontal="center" wrapText="1"/>
    </xf>
    <xf numFmtId="3" fontId="2" fillId="7" borderId="51" xfId="1" applyNumberFormat="1" applyFont="1" applyFill="1" applyBorder="1" applyProtection="1">
      <protection locked="0"/>
    </xf>
    <xf numFmtId="0" fontId="2" fillId="7" borderId="51" xfId="1" applyFont="1" applyFill="1" applyBorder="1" applyProtection="1">
      <protection locked="0"/>
    </xf>
    <xf numFmtId="0" fontId="2" fillId="10" borderId="28" xfId="1" applyFont="1" applyFill="1" applyBorder="1"/>
    <xf numFmtId="0" fontId="2" fillId="7" borderId="50" xfId="1" applyFont="1" applyFill="1" applyBorder="1" applyProtection="1">
      <protection locked="0"/>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6" fillId="0" borderId="0" xfId="0" applyFont="1" applyAlignment="1">
      <alignment vertical="top"/>
    </xf>
    <xf numFmtId="0" fontId="4" fillId="2" borderId="0" xfId="0" applyFont="1" applyFill="1" applyAlignment="1">
      <alignment vertical="top"/>
    </xf>
    <xf numFmtId="0" fontId="0" fillId="0" borderId="0" xfId="0"/>
    <xf numFmtId="0" fontId="8" fillId="0" borderId="0" xfId="0" applyFont="1" applyAlignment="1">
      <alignment horizontal="center"/>
    </xf>
    <xf numFmtId="0" fontId="2" fillId="11" borderId="27" xfId="0" applyFont="1" applyFill="1" applyBorder="1"/>
    <xf numFmtId="0" fontId="5" fillId="11" borderId="26" xfId="0" applyFont="1" applyFill="1" applyBorder="1" applyAlignment="1">
      <alignment vertical="top"/>
    </xf>
    <xf numFmtId="3" fontId="2" fillId="11" borderId="26" xfId="0" applyNumberFormat="1" applyFont="1" applyFill="1" applyBorder="1" applyAlignment="1" applyProtection="1">
      <alignment vertical="top"/>
      <protection locked="0"/>
    </xf>
    <xf numFmtId="0" fontId="2" fillId="11" borderId="26" xfId="0" applyFont="1" applyFill="1" applyBorder="1" applyAlignment="1">
      <alignment horizontal="left" vertical="top" wrapText="1"/>
    </xf>
    <xf numFmtId="1" fontId="2" fillId="0" borderId="82" xfId="0" applyNumberFormat="1" applyFont="1" applyBorder="1" applyAlignment="1" applyProtection="1">
      <alignment horizontal="left" vertical="top"/>
      <protection locked="0"/>
    </xf>
    <xf numFmtId="1" fontId="2" fillId="11" borderId="84" xfId="0" applyNumberFormat="1" applyFont="1" applyFill="1" applyBorder="1" applyAlignment="1">
      <alignment horizontal="left" vertical="top"/>
    </xf>
    <xf numFmtId="0" fontId="4" fillId="11" borderId="0" xfId="0" applyFont="1" applyFill="1" applyAlignment="1">
      <alignment horizontal="right" vertical="top"/>
    </xf>
    <xf numFmtId="3" fontId="2" fillId="11" borderId="50" xfId="0" applyNumberFormat="1" applyFont="1" applyFill="1" applyBorder="1" applyAlignment="1">
      <alignment vertical="top"/>
    </xf>
    <xf numFmtId="3" fontId="2" fillId="11" borderId="0" xfId="0" applyNumberFormat="1" applyFont="1" applyFill="1" applyAlignment="1">
      <alignment vertical="top"/>
    </xf>
    <xf numFmtId="0" fontId="2" fillId="0" borderId="50" xfId="0" applyFont="1" applyBorder="1" applyAlignment="1" applyProtection="1">
      <alignment vertical="top"/>
      <protection locked="0"/>
    </xf>
    <xf numFmtId="3" fontId="2" fillId="11" borderId="0" xfId="0" applyNumberFormat="1" applyFont="1" applyFill="1" applyAlignment="1" applyProtection="1">
      <alignment vertical="top"/>
      <protection locked="0"/>
    </xf>
    <xf numFmtId="0" fontId="4" fillId="11" borderId="0" xfId="0" applyFont="1" applyFill="1" applyAlignment="1">
      <alignment horizontal="left" vertical="top" wrapText="1"/>
    </xf>
    <xf numFmtId="0" fontId="0" fillId="11" borderId="27" xfId="0" applyFill="1" applyBorder="1"/>
    <xf numFmtId="0" fontId="33" fillId="11" borderId="81" xfId="0" applyFont="1" applyFill="1" applyBorder="1" applyAlignment="1">
      <alignment vertical="top"/>
    </xf>
    <xf numFmtId="0" fontId="8" fillId="11" borderId="27" xfId="0" applyFont="1" applyFill="1" applyBorder="1" applyAlignment="1">
      <alignment horizontal="center"/>
    </xf>
    <xf numFmtId="0" fontId="0" fillId="11" borderId="29" xfId="0" applyFill="1" applyBorder="1"/>
    <xf numFmtId="0" fontId="4" fillId="11" borderId="17" xfId="0" applyFont="1" applyFill="1" applyBorder="1" applyAlignment="1">
      <alignment horizontal="center" vertical="top"/>
    </xf>
    <xf numFmtId="1" fontId="2" fillId="11" borderId="0" xfId="0" applyNumberFormat="1" applyFont="1" applyFill="1" applyAlignment="1">
      <alignment horizontal="left" vertical="top"/>
    </xf>
    <xf numFmtId="0" fontId="33" fillId="11" borderId="88" xfId="0" applyFont="1" applyFill="1" applyBorder="1" applyAlignment="1">
      <alignment vertical="top"/>
    </xf>
    <xf numFmtId="3" fontId="7" fillId="12" borderId="19" xfId="0" applyNumberFormat="1" applyFont="1" applyFill="1" applyBorder="1"/>
    <xf numFmtId="3" fontId="7" fillId="12" borderId="42" xfId="0" applyNumberFormat="1" applyFont="1" applyFill="1" applyBorder="1"/>
    <xf numFmtId="3" fontId="7" fillId="12" borderId="43" xfId="0" applyNumberFormat="1" applyFont="1" applyFill="1" applyBorder="1"/>
    <xf numFmtId="3" fontId="7" fillId="12" borderId="44" xfId="0" applyNumberFormat="1" applyFont="1" applyFill="1" applyBorder="1"/>
    <xf numFmtId="3" fontId="7" fillId="12" borderId="45" xfId="0" applyNumberFormat="1" applyFont="1" applyFill="1" applyBorder="1"/>
    <xf numFmtId="3" fontId="7" fillId="12" borderId="46" xfId="0" applyNumberFormat="1" applyFont="1" applyFill="1" applyBorder="1"/>
    <xf numFmtId="3" fontId="7" fillId="12" borderId="47" xfId="0" applyNumberFormat="1" applyFont="1" applyFill="1" applyBorder="1"/>
    <xf numFmtId="3" fontId="7" fillId="12" borderId="48" xfId="0" applyNumberFormat="1" applyFont="1" applyFill="1" applyBorder="1"/>
    <xf numFmtId="3" fontId="7" fillId="12" borderId="49" xfId="0" applyNumberFormat="1" applyFont="1" applyFill="1" applyBorder="1"/>
    <xf numFmtId="0" fontId="34" fillId="10" borderId="81" xfId="2" applyFont="1" applyFill="1" applyBorder="1" applyAlignment="1">
      <alignment horizontal="center" vertical="top" wrapText="1"/>
    </xf>
    <xf numFmtId="0" fontId="35" fillId="11" borderId="81" xfId="0" applyFont="1" applyFill="1" applyBorder="1" applyAlignment="1">
      <alignment vertical="top" wrapText="1"/>
    </xf>
    <xf numFmtId="0" fontId="35" fillId="10" borderId="32" xfId="0" applyFont="1" applyFill="1" applyBorder="1" applyAlignment="1">
      <alignment vertical="center" wrapText="1"/>
    </xf>
    <xf numFmtId="0" fontId="35" fillId="10" borderId="33" xfId="0" applyFont="1" applyFill="1" applyBorder="1" applyAlignment="1">
      <alignment vertical="top" wrapText="1"/>
    </xf>
    <xf numFmtId="0" fontId="2" fillId="10" borderId="50" xfId="0" applyFont="1" applyFill="1" applyBorder="1" applyAlignment="1">
      <alignment vertical="top" wrapText="1"/>
    </xf>
    <xf numFmtId="0" fontId="2" fillId="2" borderId="0" xfId="1" applyFont="1"/>
    <xf numFmtId="0" fontId="25" fillId="0" borderId="0" xfId="0" applyFont="1" applyAlignment="1">
      <alignment vertical="top" wrapText="1"/>
    </xf>
    <xf numFmtId="0" fontId="24" fillId="2" borderId="0" xfId="2" applyFont="1" applyFill="1" applyAlignment="1">
      <alignment horizontal="left" vertical="top" wrapText="1" indent="1"/>
    </xf>
    <xf numFmtId="0" fontId="4" fillId="11" borderId="53" xfId="0" applyFont="1" applyFill="1" applyBorder="1" applyAlignment="1">
      <alignment horizontal="center" wrapText="1"/>
    </xf>
    <xf numFmtId="0" fontId="4" fillId="11" borderId="79" xfId="0" applyFont="1" applyFill="1" applyBorder="1" applyAlignment="1">
      <alignment horizontal="center" wrapText="1"/>
    </xf>
    <xf numFmtId="0" fontId="4" fillId="11" borderId="54" xfId="0" applyFont="1" applyFill="1" applyBorder="1" applyAlignment="1">
      <alignment horizontal="center" wrapText="1"/>
    </xf>
    <xf numFmtId="0" fontId="4" fillId="0" borderId="0" xfId="0" applyFont="1" applyAlignment="1">
      <alignment wrapText="1"/>
    </xf>
    <xf numFmtId="10" fontId="15" fillId="0" borderId="53" xfId="0" applyNumberFormat="1" applyFont="1" applyBorder="1" applyProtection="1">
      <protection locked="0"/>
    </xf>
    <xf numFmtId="1" fontId="26" fillId="10" borderId="79" xfId="0" applyNumberFormat="1" applyFont="1" applyFill="1" applyBorder="1" applyProtection="1">
      <protection locked="0"/>
    </xf>
    <xf numFmtId="0" fontId="2" fillId="10" borderId="28" xfId="0" applyFont="1" applyFill="1" applyBorder="1"/>
    <xf numFmtId="3" fontId="11" fillId="12" borderId="72" xfId="0" applyNumberFormat="1" applyFont="1" applyFill="1" applyBorder="1" applyAlignment="1">
      <alignment horizontal="center"/>
    </xf>
    <xf numFmtId="0" fontId="2" fillId="10" borderId="70" xfId="0" applyFont="1" applyFill="1" applyBorder="1"/>
    <xf numFmtId="3" fontId="11" fillId="12" borderId="24" xfId="0" applyNumberFormat="1" applyFont="1" applyFill="1" applyBorder="1" applyAlignment="1">
      <alignment horizontal="center"/>
    </xf>
    <xf numFmtId="3" fontId="11" fillId="12" borderId="64" xfId="0" applyNumberFormat="1" applyFont="1" applyFill="1" applyBorder="1"/>
    <xf numFmtId="3" fontId="11" fillId="12" borderId="89" xfId="0" applyNumberFormat="1" applyFont="1" applyFill="1" applyBorder="1"/>
    <xf numFmtId="0" fontId="2" fillId="10" borderId="90" xfId="0" applyFont="1" applyFill="1" applyBorder="1"/>
    <xf numFmtId="3" fontId="11" fillId="12" borderId="0" xfId="0" applyNumberFormat="1" applyFont="1" applyFill="1" applyAlignment="1">
      <alignment horizontal="center"/>
    </xf>
    <xf numFmtId="3" fontId="11" fillId="12" borderId="91" xfId="0" applyNumberFormat="1" applyFont="1" applyFill="1" applyBorder="1"/>
    <xf numFmtId="49" fontId="4" fillId="10" borderId="51" xfId="0" applyNumberFormat="1" applyFont="1" applyFill="1" applyBorder="1" applyAlignment="1">
      <alignment horizontal="center" vertical="center" wrapText="1"/>
    </xf>
    <xf numFmtId="49" fontId="4" fillId="10" borderId="80" xfId="0" applyNumberFormat="1" applyFont="1" applyFill="1" applyBorder="1" applyAlignment="1">
      <alignment horizontal="center" vertical="center" wrapText="1"/>
    </xf>
    <xf numFmtId="37" fontId="4" fillId="10" borderId="52" xfId="0" applyNumberFormat="1" applyFont="1" applyFill="1" applyBorder="1" applyAlignment="1">
      <alignment horizontal="center" vertical="center" wrapText="1"/>
    </xf>
    <xf numFmtId="49" fontId="4" fillId="10" borderId="22"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10" borderId="40" xfId="0" applyNumberFormat="1" applyFont="1" applyFill="1" applyBorder="1" applyAlignment="1">
      <alignment horizontal="center" vertical="center" wrapText="1"/>
    </xf>
    <xf numFmtId="0" fontId="2" fillId="11" borderId="23" xfId="0" applyFont="1" applyFill="1" applyBorder="1"/>
    <xf numFmtId="0" fontId="2" fillId="11" borderId="66" xfId="0" applyFont="1" applyFill="1" applyBorder="1"/>
    <xf numFmtId="0" fontId="2" fillId="11" borderId="28" xfId="0" applyFont="1" applyFill="1" applyBorder="1"/>
    <xf numFmtId="3" fontId="9" fillId="2" borderId="19" xfId="0" applyNumberFormat="1" applyFont="1" applyFill="1" applyBorder="1" applyAlignment="1">
      <alignment horizontal="center"/>
    </xf>
    <xf numFmtId="3" fontId="9" fillId="2" borderId="42" xfId="0" applyNumberFormat="1" applyFont="1" applyFill="1" applyBorder="1"/>
    <xf numFmtId="3" fontId="9" fillId="2" borderId="43" xfId="0" applyNumberFormat="1" applyFont="1" applyFill="1" applyBorder="1" applyAlignment="1">
      <alignment horizontal="center"/>
    </xf>
    <xf numFmtId="3" fontId="9" fillId="2" borderId="45" xfId="0" applyNumberFormat="1" applyFont="1" applyFill="1" applyBorder="1"/>
    <xf numFmtId="3" fontId="9" fillId="2" borderId="47" xfId="0" applyNumberFormat="1" applyFont="1" applyFill="1" applyBorder="1"/>
    <xf numFmtId="3" fontId="9" fillId="2" borderId="48" xfId="0" applyNumberFormat="1" applyFont="1" applyFill="1" applyBorder="1" applyAlignment="1">
      <alignment horizontal="center"/>
    </xf>
    <xf numFmtId="3" fontId="9" fillId="2" borderId="49" xfId="0" applyNumberFormat="1" applyFont="1" applyFill="1" applyBorder="1" applyAlignment="1">
      <alignment horizontal="center"/>
    </xf>
    <xf numFmtId="3" fontId="9" fillId="2" borderId="44" xfId="0" applyNumberFormat="1" applyFont="1" applyFill="1" applyBorder="1" applyAlignment="1">
      <alignment horizontal="center"/>
    </xf>
    <xf numFmtId="3" fontId="9" fillId="2" borderId="46" xfId="0" applyNumberFormat="1" applyFont="1" applyFill="1" applyBorder="1" applyAlignment="1">
      <alignment horizontal="center"/>
    </xf>
    <xf numFmtId="164" fontId="9" fillId="2" borderId="94" xfId="0" applyNumberFormat="1" applyFont="1" applyFill="1" applyBorder="1"/>
    <xf numFmtId="164" fontId="9" fillId="2" borderId="95" xfId="0" applyNumberFormat="1" applyFont="1" applyFill="1" applyBorder="1"/>
    <xf numFmtId="164" fontId="9" fillId="2" borderId="96" xfId="0" applyNumberFormat="1" applyFont="1" applyFill="1" applyBorder="1"/>
    <xf numFmtId="3" fontId="9" fillId="2" borderId="57" xfId="0" applyNumberFormat="1" applyFont="1" applyFill="1" applyBorder="1"/>
    <xf numFmtId="3" fontId="9" fillId="2" borderId="30" xfId="0" applyNumberFormat="1" applyFont="1" applyFill="1" applyBorder="1"/>
    <xf numFmtId="3" fontId="9" fillId="2" borderId="59" xfId="0" applyNumberFormat="1" applyFont="1" applyFill="1" applyBorder="1"/>
    <xf numFmtId="3" fontId="9" fillId="0" borderId="42" xfId="0" applyNumberFormat="1" applyFont="1" applyBorder="1"/>
    <xf numFmtId="3" fontId="9" fillId="0" borderId="43" xfId="0" applyNumberFormat="1" applyFont="1" applyBorder="1" applyAlignment="1">
      <alignment horizontal="center"/>
    </xf>
    <xf numFmtId="164" fontId="9" fillId="0" borderId="94" xfId="0" applyNumberFormat="1" applyFont="1" applyBorder="1"/>
    <xf numFmtId="3" fontId="9" fillId="0" borderId="60" xfId="0" applyNumberFormat="1" applyFont="1" applyBorder="1" applyAlignment="1">
      <alignment horizontal="center"/>
    </xf>
    <xf numFmtId="3" fontId="9" fillId="0" borderId="57" xfId="0" applyNumberFormat="1" applyFont="1" applyBorder="1"/>
    <xf numFmtId="3" fontId="9" fillId="0" borderId="44" xfId="0" applyNumberFormat="1" applyFont="1" applyBorder="1" applyAlignment="1">
      <alignment horizontal="center"/>
    </xf>
    <xf numFmtId="3" fontId="9" fillId="0" borderId="45" xfId="0" applyNumberFormat="1" applyFont="1" applyBorder="1"/>
    <xf numFmtId="3" fontId="9" fillId="0" borderId="19" xfId="0" applyNumberFormat="1" applyFont="1" applyBorder="1" applyAlignment="1">
      <alignment horizontal="center"/>
    </xf>
    <xf numFmtId="164" fontId="9" fillId="0" borderId="95" xfId="0" applyNumberFormat="1" applyFont="1" applyBorder="1"/>
    <xf numFmtId="3" fontId="9" fillId="0" borderId="56" xfId="0" applyNumberFormat="1" applyFont="1" applyBorder="1" applyAlignment="1">
      <alignment horizontal="center"/>
    </xf>
    <xf numFmtId="3" fontId="9" fillId="0" borderId="30" xfId="0" applyNumberFormat="1" applyFont="1" applyBorder="1"/>
    <xf numFmtId="3" fontId="9" fillId="0" borderId="46" xfId="0" applyNumberFormat="1" applyFont="1" applyBorder="1" applyAlignment="1">
      <alignment horizontal="center"/>
    </xf>
    <xf numFmtId="3" fontId="9" fillId="0" borderId="47" xfId="0" applyNumberFormat="1" applyFont="1" applyBorder="1"/>
    <xf numFmtId="3" fontId="9" fillId="0" borderId="48" xfId="0" applyNumberFormat="1" applyFont="1" applyBorder="1" applyAlignment="1">
      <alignment horizontal="center"/>
    </xf>
    <xf numFmtId="164" fontId="9" fillId="0" borderId="96" xfId="0" applyNumberFormat="1" applyFont="1" applyBorder="1"/>
    <xf numFmtId="3" fontId="9" fillId="0" borderId="61" xfId="0" applyNumberFormat="1" applyFont="1" applyBorder="1" applyAlignment="1">
      <alignment horizontal="center"/>
    </xf>
    <xf numFmtId="3" fontId="9" fillId="0" borderId="59" xfId="0" applyNumberFormat="1" applyFont="1" applyBorder="1"/>
    <xf numFmtId="3" fontId="9" fillId="0" borderId="49" xfId="0" applyNumberFormat="1" applyFont="1" applyBorder="1" applyAlignment="1">
      <alignment horizontal="center"/>
    </xf>
    <xf numFmtId="49" fontId="1" fillId="7" borderId="40" xfId="0" applyNumberFormat="1" applyFont="1" applyFill="1" applyBorder="1" applyAlignment="1">
      <alignment horizontal="left"/>
    </xf>
    <xf numFmtId="49" fontId="1" fillId="7" borderId="6" xfId="0" applyNumberFormat="1" applyFont="1" applyFill="1" applyBorder="1" applyAlignment="1">
      <alignment horizontal="left"/>
    </xf>
    <xf numFmtId="49" fontId="4" fillId="10" borderId="97" xfId="0" applyNumberFormat="1" applyFont="1" applyFill="1" applyBorder="1" applyAlignment="1">
      <alignment horizontal="center" wrapText="1"/>
    </xf>
    <xf numFmtId="3" fontId="21" fillId="12" borderId="98" xfId="0" applyNumberFormat="1" applyFont="1" applyFill="1" applyBorder="1"/>
    <xf numFmtId="3" fontId="2" fillId="3" borderId="99" xfId="0" applyNumberFormat="1" applyFont="1" applyFill="1" applyBorder="1" applyProtection="1">
      <protection locked="0"/>
    </xf>
    <xf numFmtId="3" fontId="2" fillId="3" borderId="100" xfId="0" applyNumberFormat="1" applyFont="1" applyFill="1" applyBorder="1" applyProtection="1">
      <protection locked="0"/>
    </xf>
    <xf numFmtId="3" fontId="21" fillId="12" borderId="101" xfId="0" applyNumberFormat="1" applyFont="1" applyFill="1" applyBorder="1"/>
    <xf numFmtId="3" fontId="7" fillId="12" borderId="98" xfId="0" applyNumberFormat="1" applyFont="1" applyFill="1" applyBorder="1"/>
    <xf numFmtId="3" fontId="7" fillId="12" borderId="101" xfId="0" applyNumberFormat="1" applyFont="1" applyFill="1" applyBorder="1"/>
    <xf numFmtId="3" fontId="7" fillId="12" borderId="94" xfId="0" applyNumberFormat="1" applyFont="1" applyFill="1" applyBorder="1"/>
    <xf numFmtId="3" fontId="7" fillId="12" borderId="95" xfId="0" applyNumberFormat="1" applyFont="1" applyFill="1" applyBorder="1"/>
    <xf numFmtId="3" fontId="7" fillId="12" borderId="96" xfId="0" applyNumberFormat="1" applyFont="1" applyFill="1" applyBorder="1"/>
    <xf numFmtId="3" fontId="7" fillId="12" borderId="102" xfId="0" applyNumberFormat="1" applyFont="1" applyFill="1" applyBorder="1"/>
    <xf numFmtId="3" fontId="7" fillId="12" borderId="103" xfId="0" applyNumberFormat="1" applyFont="1" applyFill="1" applyBorder="1"/>
    <xf numFmtId="3" fontId="7" fillId="12" borderId="104" xfId="0" applyNumberFormat="1" applyFont="1" applyFill="1" applyBorder="1"/>
    <xf numFmtId="3" fontId="7" fillId="12" borderId="105" xfId="0" applyNumberFormat="1" applyFont="1" applyFill="1" applyBorder="1"/>
    <xf numFmtId="0" fontId="2" fillId="7" borderId="0" xfId="0" applyFont="1" applyFill="1"/>
    <xf numFmtId="0" fontId="2" fillId="6" borderId="0" xfId="0" applyFont="1" applyFill="1"/>
    <xf numFmtId="0" fontId="38" fillId="2" borderId="106" xfId="1" applyFont="1" applyBorder="1"/>
    <xf numFmtId="0" fontId="38" fillId="2" borderId="58" xfId="0" applyFont="1" applyFill="1" applyBorder="1"/>
    <xf numFmtId="0" fontId="38" fillId="2" borderId="109" xfId="1" applyFont="1" applyBorder="1"/>
    <xf numFmtId="0" fontId="38" fillId="2" borderId="110" xfId="0" applyFont="1" applyFill="1" applyBorder="1"/>
    <xf numFmtId="0" fontId="38" fillId="2" borderId="107" xfId="1" applyFont="1" applyBorder="1"/>
    <xf numFmtId="0" fontId="38" fillId="2" borderId="108" xfId="0" applyFont="1" applyFill="1" applyBorder="1"/>
    <xf numFmtId="0" fontId="38" fillId="2" borderId="106" xfId="0" applyFont="1" applyFill="1" applyBorder="1"/>
    <xf numFmtId="0" fontId="38" fillId="2" borderId="107" xfId="0" applyFont="1" applyFill="1" applyBorder="1"/>
    <xf numFmtId="0" fontId="39" fillId="2" borderId="106" xfId="0" applyFont="1" applyFill="1" applyBorder="1"/>
    <xf numFmtId="0" fontId="39" fillId="2" borderId="109" xfId="0" applyFont="1" applyFill="1" applyBorder="1"/>
    <xf numFmtId="0" fontId="39" fillId="2" borderId="107" xfId="0" applyFont="1" applyFill="1" applyBorder="1"/>
    <xf numFmtId="1" fontId="26" fillId="10" borderId="54" xfId="0" applyNumberFormat="1" applyFont="1" applyFill="1" applyBorder="1"/>
    <xf numFmtId="0" fontId="33" fillId="11" borderId="39" xfId="0" applyFont="1" applyFill="1" applyBorder="1" applyAlignment="1">
      <alignment vertical="top"/>
    </xf>
    <xf numFmtId="0" fontId="33" fillId="11" borderId="25" xfId="0" applyFont="1" applyFill="1" applyBorder="1" applyAlignment="1">
      <alignment vertical="top"/>
    </xf>
    <xf numFmtId="0" fontId="25" fillId="0" borderId="0" xfId="0" applyFont="1" applyAlignment="1">
      <alignment vertical="top" wrapText="1"/>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4" fillId="2" borderId="0" xfId="2" applyFont="1" applyFill="1" applyAlignment="1">
      <alignment horizontal="left" vertical="top" wrapText="1" indent="1"/>
    </xf>
    <xf numFmtId="0" fontId="26" fillId="0" borderId="0" xfId="0" applyFont="1" applyAlignment="1">
      <alignment vertical="top" wrapText="1"/>
    </xf>
    <xf numFmtId="0" fontId="2" fillId="0" borderId="83" xfId="0" applyFont="1" applyBorder="1" applyAlignment="1" applyProtection="1">
      <alignment horizontal="left" vertical="top"/>
      <protection locked="0"/>
    </xf>
    <xf numFmtId="0" fontId="2" fillId="0" borderId="87"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2" fillId="0" borderId="85" xfId="0" applyFont="1" applyBorder="1" applyAlignment="1" applyProtection="1">
      <alignment horizontal="left" vertical="top"/>
      <protection locked="0"/>
    </xf>
    <xf numFmtId="0" fontId="2" fillId="0" borderId="86" xfId="0" applyFont="1" applyBorder="1" applyAlignment="1" applyProtection="1">
      <alignment horizontal="left" vertical="top"/>
      <protection locked="0"/>
    </xf>
    <xf numFmtId="0" fontId="2" fillId="0" borderId="39" xfId="0" applyFont="1" applyBorder="1" applyAlignment="1" applyProtection="1">
      <alignment vertical="top" wrapText="1"/>
      <protection locked="0"/>
    </xf>
    <xf numFmtId="0" fontId="2" fillId="0" borderId="41" xfId="0" applyFont="1" applyBorder="1" applyAlignment="1" applyProtection="1">
      <alignment vertical="top" wrapText="1"/>
      <protection locked="0"/>
    </xf>
    <xf numFmtId="0" fontId="33" fillId="11" borderId="26" xfId="0" applyFont="1" applyFill="1" applyBorder="1" applyAlignment="1">
      <alignment vertical="top"/>
    </xf>
    <xf numFmtId="0" fontId="33" fillId="11" borderId="27" xfId="0" applyFont="1" applyFill="1" applyBorder="1" applyAlignment="1">
      <alignment vertical="top"/>
    </xf>
    <xf numFmtId="0" fontId="33" fillId="11" borderId="39" xfId="0" applyFont="1" applyFill="1" applyBorder="1" applyAlignment="1">
      <alignment vertical="top" wrapText="1"/>
    </xf>
    <xf numFmtId="0" fontId="33" fillId="11" borderId="41" xfId="0" applyFont="1" applyFill="1" applyBorder="1" applyAlignment="1">
      <alignment vertical="top" wrapText="1"/>
    </xf>
    <xf numFmtId="0" fontId="0" fillId="2" borderId="0" xfId="0" applyFill="1" applyAlignment="1">
      <alignment horizontal="left" vertical="top" wrapText="1"/>
    </xf>
    <xf numFmtId="0" fontId="0" fillId="2" borderId="40" xfId="0" applyFill="1" applyBorder="1"/>
    <xf numFmtId="0" fontId="0" fillId="2" borderId="41" xfId="0" applyFill="1" applyBorder="1"/>
    <xf numFmtId="0" fontId="26" fillId="0" borderId="0" xfId="0" applyFont="1" applyAlignment="1">
      <alignment vertical="top"/>
    </xf>
    <xf numFmtId="0" fontId="2" fillId="11" borderId="39" xfId="0" applyFont="1" applyFill="1" applyBorder="1" applyAlignment="1">
      <alignment horizontal="left" vertical="top"/>
    </xf>
    <xf numFmtId="0" fontId="0" fillId="11" borderId="40" xfId="0" applyFill="1" applyBorder="1"/>
    <xf numFmtId="0" fontId="25" fillId="0" borderId="6" xfId="0" applyFont="1" applyBorder="1" applyAlignment="1">
      <alignment vertical="top" wrapText="1"/>
    </xf>
    <xf numFmtId="0" fontId="25" fillId="0" borderId="6" xfId="0" applyFont="1" applyBorder="1" applyAlignment="1">
      <alignment vertical="top"/>
    </xf>
    <xf numFmtId="49" fontId="1" fillId="7" borderId="12" xfId="0" applyNumberFormat="1" applyFont="1" applyFill="1" applyBorder="1" applyAlignment="1">
      <alignment horizontal="left"/>
    </xf>
    <xf numFmtId="0" fontId="0" fillId="6" borderId="12" xfId="0" applyFill="1" applyBorder="1"/>
    <xf numFmtId="0" fontId="1" fillId="0" borderId="12" xfId="0" applyFont="1" applyBorder="1" applyAlignment="1">
      <alignment horizontal="left"/>
    </xf>
    <xf numFmtId="0" fontId="0" fillId="0" borderId="12" xfId="0" applyBorder="1"/>
    <xf numFmtId="0" fontId="1" fillId="0" borderId="12" xfId="0" applyFont="1" applyBorder="1" applyAlignment="1">
      <alignment horizontal="left" wrapText="1"/>
    </xf>
    <xf numFmtId="0" fontId="0" fillId="0" borderId="3" xfId="0" applyBorder="1" applyAlignment="1">
      <alignment wrapText="1"/>
    </xf>
    <xf numFmtId="0" fontId="0" fillId="0" borderId="12" xfId="0" applyBorder="1" applyAlignment="1">
      <alignment wrapText="1"/>
    </xf>
    <xf numFmtId="49" fontId="4" fillId="10" borderId="15" xfId="0" applyNumberFormat="1" applyFont="1" applyFill="1" applyBorder="1" applyAlignment="1">
      <alignment horizontal="center" wrapText="1"/>
    </xf>
    <xf numFmtId="49" fontId="4" fillId="10" borderId="5" xfId="0" applyNumberFormat="1" applyFont="1" applyFill="1" applyBorder="1" applyAlignment="1">
      <alignment horizontal="center" wrapText="1"/>
    </xf>
    <xf numFmtId="0" fontId="20" fillId="9" borderId="14"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14" xfId="0" applyFont="1" applyFill="1" applyBorder="1" applyAlignment="1">
      <alignment horizontal="center" vertical="center"/>
    </xf>
    <xf numFmtId="0" fontId="3" fillId="2" borderId="0" xfId="0" applyFont="1" applyFill="1" applyAlignment="1">
      <alignment horizontal="left"/>
    </xf>
    <xf numFmtId="0" fontId="2" fillId="2" borderId="0" xfId="0" applyFont="1" applyFill="1" applyAlignment="1">
      <alignment horizontal="left" vertical="top" indent="1"/>
    </xf>
    <xf numFmtId="0" fontId="25" fillId="0" borderId="22" xfId="0" applyFont="1" applyBorder="1" applyAlignment="1">
      <alignment vertical="top" wrapText="1"/>
    </xf>
    <xf numFmtId="0" fontId="0" fillId="2" borderId="22" xfId="0" applyFill="1" applyBorder="1" applyAlignment="1">
      <alignment vertical="top"/>
    </xf>
    <xf numFmtId="0" fontId="27" fillId="2" borderId="0" xfId="0" applyFont="1" applyFill="1" applyAlignment="1">
      <alignment vertical="top"/>
    </xf>
    <xf numFmtId="0" fontId="2" fillId="3" borderId="39" xfId="0" applyFont="1" applyFill="1" applyBorder="1" applyAlignment="1" applyProtection="1">
      <alignment vertical="top" wrapText="1"/>
      <protection locked="0"/>
    </xf>
    <xf numFmtId="0" fontId="2" fillId="2" borderId="41" xfId="0" applyFont="1" applyFill="1" applyBorder="1" applyAlignment="1">
      <alignment vertical="top" wrapText="1"/>
    </xf>
    <xf numFmtId="0" fontId="2" fillId="6" borderId="39" xfId="0" applyFont="1" applyFill="1" applyBorder="1" applyAlignment="1" applyProtection="1">
      <alignment vertical="top" wrapText="1"/>
      <protection locked="0"/>
    </xf>
    <xf numFmtId="0" fontId="2" fillId="2" borderId="29" xfId="0" applyFont="1" applyFill="1" applyBorder="1" applyAlignment="1" applyProtection="1">
      <alignment vertical="top" wrapText="1"/>
      <protection locked="0"/>
    </xf>
    <xf numFmtId="0" fontId="1" fillId="11" borderId="53" xfId="0" applyFont="1" applyFill="1" applyBorder="1" applyAlignment="1">
      <alignment horizontal="center"/>
    </xf>
    <xf numFmtId="0" fontId="1" fillId="11" borderId="54" xfId="0" applyFont="1" applyFill="1" applyBorder="1" applyAlignment="1">
      <alignment horizontal="center"/>
    </xf>
    <xf numFmtId="0" fontId="2" fillId="11" borderId="23" xfId="0" applyFont="1" applyFill="1" applyBorder="1" applyAlignment="1">
      <alignment horizontal="right" vertical="top"/>
    </xf>
    <xf numFmtId="0" fontId="2" fillId="11" borderId="24" xfId="0" applyFont="1" applyFill="1" applyBorder="1"/>
    <xf numFmtId="0" fontId="2" fillId="11" borderId="26" xfId="0" applyFont="1" applyFill="1" applyBorder="1" applyAlignment="1">
      <alignment horizontal="right" vertical="top"/>
    </xf>
    <xf numFmtId="0" fontId="2" fillId="11" borderId="0" xfId="0" applyFont="1" applyFill="1"/>
    <xf numFmtId="0" fontId="4" fillId="11" borderId="32" xfId="0" applyFont="1" applyFill="1" applyBorder="1" applyAlignment="1">
      <alignment horizontal="center"/>
    </xf>
    <xf numFmtId="0" fontId="27" fillId="11" borderId="33" xfId="0" applyFont="1" applyFill="1" applyBorder="1" applyAlignment="1">
      <alignment horizontal="center"/>
    </xf>
    <xf numFmtId="0" fontId="1" fillId="0" borderId="24" xfId="0" applyFont="1" applyBorder="1" applyAlignment="1">
      <alignment wrapText="1"/>
    </xf>
    <xf numFmtId="0" fontId="19" fillId="0" borderId="24" xfId="0" applyFont="1" applyBorder="1"/>
    <xf numFmtId="0" fontId="1" fillId="0" borderId="0" xfId="0" applyFont="1" applyAlignment="1">
      <alignment wrapText="1"/>
    </xf>
    <xf numFmtId="0" fontId="1" fillId="0" borderId="0" xfId="0" applyFont="1"/>
    <xf numFmtId="0" fontId="1" fillId="5" borderId="0" xfId="0" applyFont="1" applyFill="1" applyAlignment="1">
      <alignment horizontal="left"/>
    </xf>
    <xf numFmtId="0" fontId="3" fillId="2" borderId="0" xfId="0" applyFont="1" applyFill="1" applyAlignment="1">
      <alignment horizontal="left" vertical="top" wrapText="1"/>
    </xf>
    <xf numFmtId="0" fontId="2" fillId="3" borderId="73" xfId="0" applyFont="1" applyFill="1" applyBorder="1" applyAlignment="1" applyProtection="1">
      <alignment vertical="top" wrapText="1"/>
      <protection locked="0"/>
    </xf>
    <xf numFmtId="0" fontId="0" fillId="2" borderId="40" xfId="0" applyFill="1" applyBorder="1" applyAlignment="1">
      <alignment vertical="top" wrapText="1"/>
    </xf>
    <xf numFmtId="0" fontId="0" fillId="2" borderId="41" xfId="0" applyFill="1" applyBorder="1" applyAlignment="1">
      <alignment vertical="top" wrapText="1"/>
    </xf>
    <xf numFmtId="0" fontId="25" fillId="0" borderId="0" xfId="0" applyFont="1" applyAlignment="1">
      <alignment vertical="top"/>
    </xf>
    <xf numFmtId="49" fontId="1" fillId="0" borderId="22" xfId="0" applyNumberFormat="1" applyFont="1" applyBorder="1" applyAlignment="1">
      <alignment horizontal="left"/>
    </xf>
    <xf numFmtId="0" fontId="0" fillId="0" borderId="22" xfId="0" applyBorder="1"/>
    <xf numFmtId="0" fontId="1" fillId="0" borderId="24" xfId="0" applyFont="1" applyBorder="1" applyAlignment="1">
      <alignment horizontal="left"/>
    </xf>
    <xf numFmtId="0" fontId="0" fillId="0" borderId="24" xfId="0" applyBorder="1"/>
    <xf numFmtId="0" fontId="1" fillId="0" borderId="0" xfId="0" applyFont="1" applyAlignment="1">
      <alignment horizontal="left" wrapText="1"/>
    </xf>
    <xf numFmtId="0" fontId="0" fillId="0" borderId="0" xfId="0" applyAlignment="1">
      <alignment wrapText="1"/>
    </xf>
    <xf numFmtId="49" fontId="1" fillId="10" borderId="64" xfId="0" applyNumberFormat="1" applyFont="1" applyFill="1" applyBorder="1" applyAlignment="1">
      <alignment horizontal="center"/>
    </xf>
    <xf numFmtId="49" fontId="1" fillId="10" borderId="65" xfId="0" applyNumberFormat="1" applyFont="1" applyFill="1" applyBorder="1" applyAlignment="1">
      <alignment horizontal="center"/>
    </xf>
    <xf numFmtId="49" fontId="4" fillId="10" borderId="70" xfId="0" applyNumberFormat="1" applyFont="1" applyFill="1" applyBorder="1" applyAlignment="1">
      <alignment horizontal="center" wrapText="1"/>
    </xf>
    <xf numFmtId="0" fontId="2" fillId="11" borderId="67" xfId="0" applyFont="1" applyFill="1" applyBorder="1" applyAlignment="1">
      <alignment horizontal="center"/>
    </xf>
    <xf numFmtId="49" fontId="4" fillId="10" borderId="71" xfId="0" applyNumberFormat="1" applyFont="1" applyFill="1" applyBorder="1" applyAlignment="1">
      <alignment horizontal="center" wrapText="1"/>
    </xf>
    <xf numFmtId="0" fontId="3" fillId="11" borderId="72" xfId="0" applyFont="1" applyFill="1" applyBorder="1" applyAlignment="1">
      <alignment horizontal="center" wrapText="1"/>
    </xf>
    <xf numFmtId="49" fontId="4" fillId="10" borderId="44" xfId="0" applyNumberFormat="1" applyFont="1" applyFill="1" applyBorder="1" applyAlignment="1">
      <alignment horizontal="center" wrapText="1"/>
    </xf>
    <xf numFmtId="0" fontId="2" fillId="11" borderId="49" xfId="0" applyFont="1" applyFill="1" applyBorder="1" applyAlignment="1">
      <alignment horizontal="center"/>
    </xf>
    <xf numFmtId="0" fontId="0" fillId="2" borderId="0" xfId="0" applyFill="1" applyAlignment="1">
      <alignment vertical="top"/>
    </xf>
    <xf numFmtId="0" fontId="29" fillId="2" borderId="40" xfId="0" applyFont="1" applyFill="1" applyBorder="1" applyAlignment="1">
      <alignment vertical="top" wrapText="1"/>
    </xf>
    <xf numFmtId="0" fontId="29" fillId="2" borderId="41" xfId="0" applyFont="1" applyFill="1" applyBorder="1" applyAlignment="1">
      <alignment vertical="top" wrapText="1"/>
    </xf>
    <xf numFmtId="0" fontId="31" fillId="11" borderId="39" xfId="0" applyFont="1" applyFill="1" applyBorder="1" applyAlignment="1">
      <alignment horizontal="center" vertical="top"/>
    </xf>
    <xf numFmtId="0" fontId="32" fillId="11" borderId="40" xfId="0" applyFont="1" applyFill="1" applyBorder="1" applyAlignment="1">
      <alignment horizontal="center" vertical="top"/>
    </xf>
    <xf numFmtId="0" fontId="32" fillId="11" borderId="41" xfId="0" applyFont="1" applyFill="1" applyBorder="1" applyAlignment="1">
      <alignment horizontal="center" vertical="top"/>
    </xf>
    <xf numFmtId="0" fontId="15" fillId="11" borderId="32" xfId="0" applyFont="1" applyFill="1" applyBorder="1" applyAlignment="1">
      <alignment horizontal="center" wrapText="1"/>
    </xf>
    <xf numFmtId="0" fontId="30" fillId="11" borderId="33" xfId="0" applyFont="1" applyFill="1" applyBorder="1" applyAlignment="1">
      <alignment horizontal="center"/>
    </xf>
    <xf numFmtId="0" fontId="25" fillId="11" borderId="32" xfId="0" applyFont="1" applyFill="1" applyBorder="1" applyAlignment="1">
      <alignment vertical="top" wrapText="1"/>
    </xf>
    <xf numFmtId="0" fontId="0" fillId="11" borderId="33" xfId="0" applyFill="1" applyBorder="1" applyAlignment="1">
      <alignment wrapText="1"/>
    </xf>
    <xf numFmtId="0" fontId="4" fillId="0" borderId="40" xfId="0" applyFont="1" applyBorder="1" applyAlignment="1">
      <alignment wrapText="1"/>
    </xf>
    <xf numFmtId="49" fontId="4" fillId="10" borderId="92" xfId="0" applyNumberFormat="1" applyFont="1" applyFill="1" applyBorder="1" applyAlignment="1">
      <alignment horizontal="center" wrapText="1"/>
    </xf>
    <xf numFmtId="49" fontId="4" fillId="10" borderId="93" xfId="0" applyNumberFormat="1" applyFont="1" applyFill="1" applyBorder="1" applyAlignment="1">
      <alignment horizontal="center" wrapText="1"/>
    </xf>
    <xf numFmtId="49" fontId="1" fillId="7" borderId="40" xfId="0" applyNumberFormat="1" applyFont="1" applyFill="1" applyBorder="1" applyAlignment="1">
      <alignment horizontal="left"/>
    </xf>
    <xf numFmtId="49" fontId="4" fillId="10" borderId="53" xfId="0" applyNumberFormat="1" applyFont="1" applyFill="1" applyBorder="1" applyAlignment="1">
      <alignment horizontal="center" vertical="center" wrapText="1"/>
    </xf>
    <xf numFmtId="49" fontId="4" fillId="10" borderId="79" xfId="0" applyNumberFormat="1" applyFont="1" applyFill="1" applyBorder="1" applyAlignment="1">
      <alignment horizontal="center" vertical="center" wrapText="1"/>
    </xf>
    <xf numFmtId="49" fontId="4" fillId="10" borderId="54" xfId="0" applyNumberFormat="1" applyFont="1" applyFill="1" applyBorder="1" applyAlignment="1">
      <alignment horizontal="center" vertical="center" wrapText="1"/>
    </xf>
    <xf numFmtId="0" fontId="12" fillId="4" borderId="0" xfId="0" applyFont="1" applyFill="1" applyAlignment="1">
      <alignment horizontal="left" vertical="center" wrapText="1"/>
    </xf>
    <xf numFmtId="0" fontId="0" fillId="2" borderId="0" xfId="0" applyFill="1"/>
  </cellXfs>
  <cellStyles count="3">
    <cellStyle name="Hyperlink" xfId="2" builtinId="8"/>
    <cellStyle name="Normal" xfId="0" builtinId="0"/>
    <cellStyle name="Normal 2" xfId="1" xr:uid="{00000000-0005-0000-0000-000002000000}"/>
  </cellStyles>
  <dxfs count="0"/>
  <tableStyles count="0" defaultTableStyle="TableStyleMedium9" defaultPivotStyle="PivotStyleMedium7"/>
  <colors>
    <mruColors>
      <color rgb="FFD2D2D2"/>
      <color rgb="FF8A7A67"/>
      <color rgb="FF406491"/>
      <color rgb="FFC60B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3E322AD1-01D9-4F96-8CE6-8AF18087A1C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818667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A45DC773-4555-4FD1-AA57-BC35158F4242}"/>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170967</xdr:colOff>
      <xdr:row>0</xdr:row>
      <xdr:rowOff>914400</xdr:rowOff>
    </xdr:to>
    <xdr:pic>
      <xdr:nvPicPr>
        <xdr:cNvPr id="15" name="Picture 14">
          <a:hlinkClick xmlns:r="http://schemas.openxmlformats.org/officeDocument/2006/relationships" r:id="rId1"/>
          <a:extLst>
            <a:ext uri="{FF2B5EF4-FFF2-40B4-BE49-F238E27FC236}">
              <a16:creationId xmlns:a16="http://schemas.microsoft.com/office/drawing/2014/main" id="{20592FD0-EF5F-4748-B57F-CF8B18BB289D}"/>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64876A9-B19F-4903-ABFB-573AD2E6060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685317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A6B128B-2527-4198-A196-F0C12C26E839}"/>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2069617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DD26FCA-81C4-407C-B478-0D449E47602E}"/>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5775812-D0FE-4D0A-AC28-CA6DC75CEBA1}"/>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18567</xdr:colOff>
      <xdr:row>0</xdr:row>
      <xdr:rowOff>914400</xdr:rowOff>
    </xdr:to>
    <xdr:pic>
      <xdr:nvPicPr>
        <xdr:cNvPr id="4" name="Picture 3">
          <a:hlinkClick xmlns:r="http://schemas.openxmlformats.org/officeDocument/2006/relationships" r:id="rId1"/>
          <a:extLst>
            <a:ext uri="{FF2B5EF4-FFF2-40B4-BE49-F238E27FC236}">
              <a16:creationId xmlns:a16="http://schemas.microsoft.com/office/drawing/2014/main" id="{7640BB5D-1184-4FCC-845C-88DC90F7B298}"/>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209067</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CE939EEB-3576-48F7-A61E-6DF445D512C0}"/>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esearch.aaup.org/instructions" TargetMode="External"/><Relationship Id="rId7" Type="http://schemas.openxmlformats.org/officeDocument/2006/relationships/printerSettings" Target="../printerSettings/printerSettings1.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instructions" TargetMode="External"/><Relationship Id="rId5" Type="http://schemas.openxmlformats.org/officeDocument/2006/relationships/hyperlink" Target="https://research.aaup.org/" TargetMode="External"/><Relationship Id="rId4" Type="http://schemas.openxmlformats.org/officeDocument/2006/relationships/hyperlink" Target="https://research.aaup.org/faq"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research.aaup.org/faq"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C00000"/>
  </sheetPr>
  <dimension ref="A1:A15"/>
  <sheetViews>
    <sheetView showGridLines="0" workbookViewId="0"/>
  </sheetViews>
  <sheetFormatPr defaultColWidth="8.6328125" defaultRowHeight="14.5" x14ac:dyDescent="0.35"/>
  <cols>
    <col min="1" max="1" width="120.6328125" customWidth="1"/>
  </cols>
  <sheetData>
    <row r="1" spans="1:1" s="118" customFormat="1" ht="80.150000000000006" customHeight="1" x14ac:dyDescent="0.35">
      <c r="A1" s="113" t="s">
        <v>150</v>
      </c>
    </row>
    <row r="2" spans="1:1" x14ac:dyDescent="0.35">
      <c r="A2" s="114" t="s">
        <v>0</v>
      </c>
    </row>
    <row r="3" spans="1:1" x14ac:dyDescent="0.35">
      <c r="A3" s="155" t="s">
        <v>1</v>
      </c>
    </row>
    <row r="4" spans="1:1" x14ac:dyDescent="0.35">
      <c r="A4" s="155" t="s">
        <v>2</v>
      </c>
    </row>
    <row r="5" spans="1:1" ht="16" thickBot="1" x14ac:dyDescent="0.4">
      <c r="A5" s="214" t="s">
        <v>3</v>
      </c>
    </row>
    <row r="6" spans="1:1" ht="138" x14ac:dyDescent="0.35">
      <c r="A6" s="149" t="s">
        <v>4</v>
      </c>
    </row>
    <row r="7" spans="1:1" ht="17.5" x14ac:dyDescent="0.35">
      <c r="A7" s="148" t="s">
        <v>5</v>
      </c>
    </row>
    <row r="8" spans="1:1" ht="64" thickBot="1" x14ac:dyDescent="0.4">
      <c r="A8" s="149" t="s">
        <v>6</v>
      </c>
    </row>
    <row r="9" spans="1:1" ht="16" thickBot="1" x14ac:dyDescent="0.4">
      <c r="A9" s="213" t="s">
        <v>7</v>
      </c>
    </row>
    <row r="10" spans="1:1" ht="50" x14ac:dyDescent="0.35">
      <c r="A10" s="150" t="s">
        <v>151</v>
      </c>
    </row>
    <row r="11" spans="1:1" ht="17.5" x14ac:dyDescent="0.35">
      <c r="A11" s="148" t="s">
        <v>8</v>
      </c>
    </row>
    <row r="12" spans="1:1" ht="88.5" thickBot="1" x14ac:dyDescent="0.4">
      <c r="A12" s="151" t="s">
        <v>9</v>
      </c>
    </row>
    <row r="13" spans="1:1" ht="16" thickBot="1" x14ac:dyDescent="0.4">
      <c r="A13" s="213" t="s">
        <v>10</v>
      </c>
    </row>
    <row r="14" spans="1:1" ht="225" customHeight="1" thickBot="1" x14ac:dyDescent="0.4">
      <c r="A14" s="152" t="s">
        <v>152</v>
      </c>
    </row>
    <row r="15" spans="1:1" x14ac:dyDescent="0.35">
      <c r="A15" s="37" t="s">
        <v>11</v>
      </c>
    </row>
  </sheetData>
  <sheetProtection algorithmName="SHA-512" hashValue="/gNLYNpSbLIo3lS7VdqYs1rUZF4WqYOnZ7cBFRp9rwHMhRiDTl+MLshng/M1Ni2dFyBq0Rb/YYZo/4BFc2cIvA==" saltValue="ZS9VYKBT0LGZuAIlL22r9w==" spinCount="100000" sheet="1" objects="1" scenarios="1"/>
  <hyperlinks>
    <hyperlink ref="A3" r:id="rId1" location="form6" display="https://research.aaup.org/instructions#form6" xr:uid="{ADDE4714-CD89-43C3-A3B2-994E9F0F21BC}"/>
    <hyperlink ref="A4" r:id="rId2" location="form6" display="https://research.aaup.org/faq#form6" xr:uid="{852140EF-911B-48A7-A316-B3CD1D9258AF}"/>
    <hyperlink ref="A3" r:id="rId3" xr:uid="{8B380A9A-45DE-48DC-B95F-CCD388481A77}"/>
    <hyperlink ref="A4" r:id="rId4" xr:uid="{3840768A-503D-4B5E-95EF-D1AFDD5F7F7D}"/>
    <hyperlink ref="A11" r:id="rId5" xr:uid="{2082D4CC-9FE5-4A9A-A5B1-64A8BA8F82E3}"/>
    <hyperlink ref="A7" r:id="rId6" location="registration" xr:uid="{6C7C1A0E-60F1-4A2F-99D5-B47CDF91FB4A}"/>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G7650"/>
  <sheetViews>
    <sheetView showGridLines="0" topLeftCell="A6" workbookViewId="0">
      <selection activeCell="B8" sqref="B8:C8"/>
    </sheetView>
  </sheetViews>
  <sheetFormatPr defaultColWidth="8.6328125" defaultRowHeight="14.5" x14ac:dyDescent="0.35"/>
  <cols>
    <col min="1" max="1" width="18.6328125" style="118" customWidth="1"/>
    <col min="2" max="3" width="30.6328125" style="118" customWidth="1"/>
    <col min="4" max="4" width="40.6328125" style="118" customWidth="1"/>
    <col min="5" max="16384" width="8.6328125" style="118"/>
  </cols>
  <sheetData>
    <row r="1" spans="1:7" ht="80.150000000000006" customHeight="1" x14ac:dyDescent="0.35">
      <c r="A1" s="246" t="s">
        <v>12</v>
      </c>
      <c r="B1" s="246"/>
      <c r="C1" s="246"/>
      <c r="D1" s="246"/>
    </row>
    <row r="2" spans="1:7" customFormat="1" x14ac:dyDescent="0.35">
      <c r="A2" s="247" t="s">
        <v>13</v>
      </c>
      <c r="B2" s="248"/>
      <c r="C2" s="248"/>
      <c r="D2" s="248"/>
      <c r="E2" s="115"/>
      <c r="F2" s="115"/>
      <c r="G2" s="115"/>
    </row>
    <row r="3" spans="1:7" customFormat="1" x14ac:dyDescent="0.35">
      <c r="A3" s="249" t="s">
        <v>14</v>
      </c>
      <c r="B3" s="249"/>
      <c r="C3" s="249"/>
      <c r="D3" s="249"/>
      <c r="E3" s="20"/>
      <c r="F3" s="20"/>
      <c r="G3" s="20"/>
    </row>
    <row r="4" spans="1:7" customFormat="1" x14ac:dyDescent="0.35">
      <c r="A4" s="249" t="s">
        <v>15</v>
      </c>
      <c r="B4" s="249"/>
      <c r="C4" s="249"/>
      <c r="D4" s="249"/>
      <c r="E4" s="20"/>
      <c r="F4" s="20"/>
      <c r="G4" s="20"/>
    </row>
    <row r="5" spans="1:7" x14ac:dyDescent="0.35">
      <c r="A5" s="250" t="s">
        <v>16</v>
      </c>
      <c r="B5" s="250"/>
      <c r="C5" s="250"/>
      <c r="D5" s="250"/>
    </row>
    <row r="6" spans="1:7" s="37" customFormat="1" ht="30" customHeight="1" thickBot="1" x14ac:dyDescent="0.3">
      <c r="A6" s="245" t="s">
        <v>143</v>
      </c>
      <c r="B6" s="245"/>
      <c r="C6" s="245"/>
      <c r="D6" s="245"/>
    </row>
    <row r="7" spans="1:7" ht="15" customHeight="1" thickBot="1" x14ac:dyDescent="0.4">
      <c r="A7" s="98" t="s">
        <v>17</v>
      </c>
      <c r="B7" s="124">
        <v>236948</v>
      </c>
      <c r="C7" s="243" t="s">
        <v>18</v>
      </c>
      <c r="D7" s="244"/>
    </row>
    <row r="8" spans="1:7" ht="15" customHeight="1" x14ac:dyDescent="0.35">
      <c r="A8" s="99" t="s">
        <v>19</v>
      </c>
      <c r="B8" s="251" t="s">
        <v>170</v>
      </c>
      <c r="C8" s="252"/>
      <c r="D8" s="138" t="s">
        <v>18</v>
      </c>
    </row>
    <row r="9" spans="1:7" ht="15" customHeight="1" x14ac:dyDescent="0.35">
      <c r="A9" s="99" t="s">
        <v>20</v>
      </c>
      <c r="B9" s="251" t="s">
        <v>167</v>
      </c>
      <c r="C9" s="253"/>
      <c r="D9" s="120" t="s">
        <v>21</v>
      </c>
    </row>
    <row r="10" spans="1:7" ht="15" customHeight="1" x14ac:dyDescent="0.35">
      <c r="A10" s="99" t="s">
        <v>22</v>
      </c>
      <c r="B10" s="251" t="s">
        <v>168</v>
      </c>
      <c r="C10" s="253"/>
      <c r="D10" s="120" t="s">
        <v>21</v>
      </c>
    </row>
    <row r="11" spans="1:7" ht="15" customHeight="1" thickBot="1" x14ac:dyDescent="0.4">
      <c r="A11" s="99" t="s">
        <v>23</v>
      </c>
      <c r="B11" s="254" t="s">
        <v>169</v>
      </c>
      <c r="C11" s="255"/>
      <c r="D11" s="120" t="s">
        <v>21</v>
      </c>
    </row>
    <row r="12" spans="1:7" ht="15" customHeight="1" thickBot="1" x14ac:dyDescent="0.4">
      <c r="A12" s="99" t="s">
        <v>24</v>
      </c>
      <c r="B12" s="125" t="s">
        <v>25</v>
      </c>
      <c r="C12" s="136"/>
      <c r="D12" s="132"/>
    </row>
    <row r="13" spans="1:7" ht="15" customHeight="1" thickBot="1" x14ac:dyDescent="0.4">
      <c r="A13" s="121"/>
      <c r="B13" s="126"/>
      <c r="C13" s="137"/>
      <c r="D13" s="132"/>
    </row>
    <row r="14" spans="1:7" ht="15" customHeight="1" thickBot="1" x14ac:dyDescent="0.4">
      <c r="A14" s="99" t="s">
        <v>26</v>
      </c>
      <c r="B14" s="127"/>
      <c r="C14" s="258" t="s">
        <v>18</v>
      </c>
      <c r="D14" s="259"/>
    </row>
    <row r="15" spans="1:7" ht="15" customHeight="1" thickBot="1" x14ac:dyDescent="0.4">
      <c r="A15" s="122"/>
      <c r="B15" s="128"/>
      <c r="C15" s="130"/>
      <c r="D15" s="132"/>
    </row>
    <row r="16" spans="1:7" ht="15" customHeight="1" thickBot="1" x14ac:dyDescent="0.4">
      <c r="A16" s="99" t="s">
        <v>27</v>
      </c>
      <c r="B16" s="127"/>
      <c r="C16" s="258" t="s">
        <v>18</v>
      </c>
      <c r="D16" s="259"/>
    </row>
    <row r="17" spans="1:4" s="37" customFormat="1" ht="15" customHeight="1" thickBot="1" x14ac:dyDescent="0.3">
      <c r="A17" s="122"/>
      <c r="B17" s="128"/>
      <c r="C17" s="130"/>
      <c r="D17" s="120"/>
    </row>
    <row r="18" spans="1:4" ht="15" customHeight="1" thickBot="1" x14ac:dyDescent="0.4">
      <c r="A18" s="99" t="s">
        <v>28</v>
      </c>
      <c r="B18" s="127"/>
      <c r="C18" s="258" t="s">
        <v>29</v>
      </c>
      <c r="D18" s="259"/>
    </row>
    <row r="19" spans="1:4" ht="15" customHeight="1" thickBot="1" x14ac:dyDescent="0.4">
      <c r="A19" s="122"/>
      <c r="B19" s="128"/>
      <c r="C19" s="130"/>
      <c r="D19" s="132"/>
    </row>
    <row r="20" spans="1:4" ht="45" customHeight="1" thickBot="1" x14ac:dyDescent="0.4">
      <c r="A20" s="99" t="s">
        <v>30</v>
      </c>
      <c r="B20" s="260"/>
      <c r="C20" s="261"/>
      <c r="D20" s="133" t="s">
        <v>18</v>
      </c>
    </row>
    <row r="21" spans="1:4" ht="15" customHeight="1" thickBot="1" x14ac:dyDescent="0.4">
      <c r="A21" s="122"/>
      <c r="B21" s="130"/>
      <c r="C21" s="130"/>
      <c r="D21" s="132"/>
    </row>
    <row r="22" spans="1:4" ht="45" customHeight="1" thickBot="1" x14ac:dyDescent="0.4">
      <c r="A22" s="99" t="s">
        <v>144</v>
      </c>
      <c r="B22" s="260"/>
      <c r="C22" s="261"/>
      <c r="D22" s="133" t="s">
        <v>18</v>
      </c>
    </row>
    <row r="23" spans="1:4" ht="15" customHeight="1" thickBot="1" x14ac:dyDescent="0.4">
      <c r="A23" s="122"/>
      <c r="B23" s="130"/>
      <c r="C23" s="130"/>
      <c r="D23" s="132"/>
    </row>
    <row r="24" spans="1:4" s="37" customFormat="1" ht="15" customHeight="1" thickBot="1" x14ac:dyDescent="0.3">
      <c r="A24" s="99" t="s">
        <v>31</v>
      </c>
      <c r="B24" s="129">
        <v>0.81818181800000001</v>
      </c>
      <c r="C24" s="258" t="s">
        <v>18</v>
      </c>
      <c r="D24" s="259"/>
    </row>
    <row r="25" spans="1:4" s="119" customFormat="1" ht="15" customHeight="1" thickBot="1" x14ac:dyDescent="0.35">
      <c r="A25" s="123"/>
      <c r="B25" s="131"/>
      <c r="C25" s="131"/>
      <c r="D25" s="134"/>
    </row>
    <row r="26" spans="1:4" ht="60" customHeight="1" thickBot="1" x14ac:dyDescent="0.4">
      <c r="A26" s="43" t="s">
        <v>32</v>
      </c>
      <c r="B26" s="256"/>
      <c r="C26" s="257"/>
      <c r="D26" s="135"/>
    </row>
    <row r="27" spans="1:4" x14ac:dyDescent="0.35">
      <c r="A27" s="37" t="s">
        <v>11</v>
      </c>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algorithmName="SHA-512" hashValue="ry1xVar6bOgkwjENI66xv7MkyqDc9d+EYWkbiwSaNYSAj6WAQVmS4dKYE0MqGLWT9wVQ6ZhC8uCBvTcEx7hmoQ==" saltValue="3vV/X/+fl7aC04D3ZfQVkQ==" spinCount="100000" sheet="1" objects="1" scenarios="1"/>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A000000}">
      <formula1>0.75</formula1>
      <formula2>1</formula2>
    </dataValidation>
  </dataValidations>
  <hyperlinks>
    <hyperlink ref="A3" r:id="rId1" location="form6" display="https://research.aaup.org/instructions#form6" xr:uid="{357D9737-44C7-4161-84D7-B7C5C4A297AB}"/>
    <hyperlink ref="A4" r:id="rId2" location="form6" display="https://research.aaup.org/faq#form6" xr:uid="{79C839D1-005A-4D68-8969-75E6B08DD4A2}"/>
    <hyperlink ref="A3:D3" r:id="rId3" location="form1" display="https://research.aaup.org/instructions#form1" xr:uid="{C65674C9-E6F0-4BA1-9706-A3996F4E0292}"/>
    <hyperlink ref="A4:D4" r:id="rId4" location="form1" display="https://research.aaup.org/faq#form1" xr:uid="{71D84DEB-9998-4AA3-B9B9-5120904A8D49}"/>
  </hyperlinks>
  <printOptions horizontalCentered="1" verticalCentered="1"/>
  <pageMargins left="0.5" right="0.5" top="0.5" bottom="0.5" header="0.51180555555600005" footer="0.51180555555600005"/>
  <pageSetup fitToHeight="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39"/>
  <sheetViews>
    <sheetView showGridLines="0" topLeftCell="A8" workbookViewId="0">
      <selection activeCell="M25" sqref="M25"/>
    </sheetView>
  </sheetViews>
  <sheetFormatPr defaultColWidth="8.6328125" defaultRowHeight="14.5" x14ac:dyDescent="0.35"/>
  <cols>
    <col min="1" max="1" width="15.6328125" customWidth="1"/>
    <col min="2" max="2" width="12.6328125" customWidth="1"/>
    <col min="3" max="3" width="18.6328125" customWidth="1"/>
    <col min="4" max="7" width="12.6328125" customWidth="1"/>
    <col min="8" max="8" width="18.6328125" customWidth="1"/>
    <col min="9" max="11" width="12.6328125" customWidth="1"/>
  </cols>
  <sheetData>
    <row r="1" spans="1:11" ht="80.150000000000006" customHeight="1" x14ac:dyDescent="0.35">
      <c r="A1" s="246" t="s">
        <v>33</v>
      </c>
      <c r="B1" s="262"/>
      <c r="C1" s="262"/>
      <c r="D1" s="262"/>
      <c r="E1" s="262"/>
      <c r="F1" s="262"/>
      <c r="G1" s="262"/>
      <c r="H1" s="262"/>
      <c r="I1" s="262"/>
      <c r="J1" s="262"/>
      <c r="K1" s="262"/>
    </row>
    <row r="2" spans="1:11" x14ac:dyDescent="0.35">
      <c r="A2" s="247" t="s">
        <v>34</v>
      </c>
      <c r="B2" s="248"/>
      <c r="C2" s="248"/>
      <c r="D2" s="248"/>
      <c r="E2" s="248"/>
      <c r="F2" s="248"/>
      <c r="G2" s="248"/>
      <c r="H2" s="248"/>
      <c r="I2" s="248"/>
      <c r="J2" s="248"/>
      <c r="K2" s="248"/>
    </row>
    <row r="3" spans="1:11" ht="15" customHeight="1" x14ac:dyDescent="0.35">
      <c r="A3" s="249" t="s">
        <v>35</v>
      </c>
      <c r="B3" s="249"/>
      <c r="C3" s="249"/>
      <c r="D3" s="249"/>
      <c r="E3" s="249"/>
      <c r="F3" s="249"/>
      <c r="G3" s="249"/>
      <c r="H3" s="249"/>
      <c r="I3" s="249"/>
      <c r="J3" s="249"/>
      <c r="K3" s="249"/>
    </row>
    <row r="4" spans="1:11" ht="15" customHeight="1" x14ac:dyDescent="0.35">
      <c r="A4" s="249" t="s">
        <v>36</v>
      </c>
      <c r="B4" s="249"/>
      <c r="C4" s="249"/>
      <c r="D4" s="249"/>
      <c r="E4" s="249"/>
      <c r="F4" s="249"/>
      <c r="G4" s="249"/>
      <c r="H4" s="249"/>
      <c r="I4" s="249"/>
      <c r="J4" s="249"/>
      <c r="K4" s="249"/>
    </row>
    <row r="5" spans="1:11" x14ac:dyDescent="0.35">
      <c r="A5" s="250" t="s">
        <v>37</v>
      </c>
      <c r="B5" s="265"/>
      <c r="C5" s="265"/>
      <c r="D5" s="265"/>
      <c r="E5" s="265"/>
      <c r="F5" s="265"/>
      <c r="G5" s="265"/>
      <c r="H5" s="265"/>
      <c r="I5" s="265"/>
      <c r="J5" s="265"/>
      <c r="K5" s="265"/>
    </row>
    <row r="6" spans="1:11" s="1" customFormat="1" ht="90" customHeight="1" thickBot="1" x14ac:dyDescent="0.3">
      <c r="A6" s="268" t="s">
        <v>38</v>
      </c>
      <c r="B6" s="269"/>
      <c r="C6" s="269"/>
      <c r="D6" s="269"/>
      <c r="E6" s="269"/>
      <c r="F6" s="269"/>
      <c r="G6" s="269"/>
      <c r="H6" s="269"/>
      <c r="I6" s="269"/>
      <c r="J6" s="269"/>
      <c r="K6" s="269"/>
    </row>
    <row r="7" spans="1:11" s="17" customFormat="1" ht="19" thickBot="1" x14ac:dyDescent="0.4">
      <c r="A7" s="277" t="s">
        <v>39</v>
      </c>
      <c r="B7" s="279" t="s">
        <v>40</v>
      </c>
      <c r="C7" s="279"/>
      <c r="D7" s="279"/>
      <c r="E7" s="279"/>
      <c r="F7" s="279"/>
      <c r="G7" s="280" t="s">
        <v>41</v>
      </c>
      <c r="H7" s="281"/>
      <c r="I7" s="281"/>
      <c r="J7" s="281"/>
      <c r="K7" s="281"/>
    </row>
    <row r="8" spans="1:11" ht="45" customHeight="1" thickBot="1" x14ac:dyDescent="0.4">
      <c r="A8" s="278"/>
      <c r="B8" s="21" t="s">
        <v>145</v>
      </c>
      <c r="C8" s="24" t="s">
        <v>146</v>
      </c>
      <c r="D8" s="215" t="s">
        <v>43</v>
      </c>
      <c r="E8" s="22" t="s">
        <v>42</v>
      </c>
      <c r="F8" s="23" t="s">
        <v>147</v>
      </c>
      <c r="G8" s="21" t="s">
        <v>145</v>
      </c>
      <c r="H8" s="24" t="s">
        <v>146</v>
      </c>
      <c r="I8" s="215" t="s">
        <v>43</v>
      </c>
      <c r="J8" s="22" t="s">
        <v>42</v>
      </c>
      <c r="K8" s="23" t="s">
        <v>147</v>
      </c>
    </row>
    <row r="9" spans="1:11" s="16" customFormat="1" ht="16" thickBot="1" x14ac:dyDescent="0.4">
      <c r="A9" s="270" t="s">
        <v>44</v>
      </c>
      <c r="B9" s="271"/>
      <c r="C9" s="271"/>
      <c r="D9" s="271"/>
      <c r="E9" s="271"/>
      <c r="F9" s="271"/>
      <c r="G9" s="271"/>
      <c r="H9" s="271"/>
      <c r="I9" s="271"/>
      <c r="J9" s="271"/>
      <c r="K9" s="271"/>
    </row>
    <row r="10" spans="1:11" x14ac:dyDescent="0.35">
      <c r="A10" s="25" t="s">
        <v>45</v>
      </c>
      <c r="B10" s="2">
        <v>26</v>
      </c>
      <c r="C10" s="2">
        <v>3942369</v>
      </c>
      <c r="D10" s="14">
        <v>1</v>
      </c>
      <c r="E10" s="217">
        <v>0</v>
      </c>
      <c r="F10" s="4">
        <v>25</v>
      </c>
      <c r="G10" s="5">
        <v>26</v>
      </c>
      <c r="H10" s="2">
        <v>2887056</v>
      </c>
      <c r="I10" s="15">
        <v>10</v>
      </c>
      <c r="J10" s="217">
        <v>0</v>
      </c>
      <c r="K10" s="4">
        <v>16</v>
      </c>
    </row>
    <row r="11" spans="1:11" x14ac:dyDescent="0.35">
      <c r="A11" s="26" t="s">
        <v>46</v>
      </c>
      <c r="B11" s="2">
        <v>48</v>
      </c>
      <c r="C11" s="2">
        <v>5011461</v>
      </c>
      <c r="D11" s="15">
        <v>13</v>
      </c>
      <c r="E11" s="218">
        <v>0</v>
      </c>
      <c r="F11" s="4">
        <v>35</v>
      </c>
      <c r="G11" s="5">
        <v>53</v>
      </c>
      <c r="H11" s="2">
        <v>5376231</v>
      </c>
      <c r="I11" s="15">
        <v>18</v>
      </c>
      <c r="J11" s="218">
        <v>0</v>
      </c>
      <c r="K11" s="4">
        <v>35</v>
      </c>
    </row>
    <row r="12" spans="1:11" x14ac:dyDescent="0.35">
      <c r="A12" s="26" t="s">
        <v>47</v>
      </c>
      <c r="B12" s="5">
        <v>41</v>
      </c>
      <c r="C12" s="2">
        <v>4107762</v>
      </c>
      <c r="D12" s="15">
        <v>18</v>
      </c>
      <c r="E12" s="218">
        <v>23</v>
      </c>
      <c r="F12" s="4">
        <v>0</v>
      </c>
      <c r="G12" s="5">
        <v>53</v>
      </c>
      <c r="H12" s="2">
        <v>4536162</v>
      </c>
      <c r="I12" s="15">
        <v>17</v>
      </c>
      <c r="J12" s="218">
        <v>36</v>
      </c>
      <c r="K12" s="4">
        <v>0</v>
      </c>
    </row>
    <row r="13" spans="1:11" x14ac:dyDescent="0.35">
      <c r="A13" s="26" t="s">
        <v>48</v>
      </c>
      <c r="B13" s="5">
        <v>2</v>
      </c>
      <c r="C13" s="2">
        <v>153450</v>
      </c>
      <c r="D13" s="15">
        <v>2</v>
      </c>
      <c r="E13" s="218">
        <v>0</v>
      </c>
      <c r="F13" s="4">
        <v>0</v>
      </c>
      <c r="G13" s="5">
        <v>5</v>
      </c>
      <c r="H13" s="2">
        <v>357993</v>
      </c>
      <c r="I13" s="15">
        <v>5</v>
      </c>
      <c r="J13" s="218">
        <v>0</v>
      </c>
      <c r="K13" s="4">
        <v>0</v>
      </c>
    </row>
    <row r="14" spans="1:11" x14ac:dyDescent="0.35">
      <c r="A14" s="26" t="s">
        <v>49</v>
      </c>
      <c r="B14" s="5">
        <v>1</v>
      </c>
      <c r="C14" s="2">
        <v>103374</v>
      </c>
      <c r="D14" s="15">
        <v>1</v>
      </c>
      <c r="E14" s="218">
        <v>0</v>
      </c>
      <c r="F14" s="4">
        <v>0</v>
      </c>
      <c r="G14" s="5"/>
      <c r="H14" s="2"/>
      <c r="I14" s="15"/>
      <c r="J14" s="218"/>
      <c r="K14" s="4"/>
    </row>
    <row r="15" spans="1:11" x14ac:dyDescent="0.35">
      <c r="A15" s="26" t="s">
        <v>50</v>
      </c>
      <c r="B15" s="5"/>
      <c r="C15" s="2"/>
      <c r="D15" s="15"/>
      <c r="E15" s="218"/>
      <c r="F15" s="4"/>
      <c r="G15" s="5"/>
      <c r="H15" s="2"/>
      <c r="I15" s="15"/>
      <c r="J15" s="218"/>
      <c r="K15" s="4"/>
    </row>
    <row r="16" spans="1:11" ht="15" thickBot="1" x14ac:dyDescent="0.4">
      <c r="A16" s="27" t="s">
        <v>51</v>
      </c>
      <c r="B16" s="28">
        <f t="shared" ref="B16:K16" si="0">SUM(B10:B15)</f>
        <v>118</v>
      </c>
      <c r="C16" s="29">
        <f t="shared" si="0"/>
        <v>13318416</v>
      </c>
      <c r="D16" s="216">
        <f t="shared" si="0"/>
        <v>35</v>
      </c>
      <c r="E16" s="219">
        <f t="shared" si="0"/>
        <v>23</v>
      </c>
      <c r="F16" s="30">
        <f t="shared" si="0"/>
        <v>60</v>
      </c>
      <c r="G16" s="28">
        <f t="shared" si="0"/>
        <v>137</v>
      </c>
      <c r="H16" s="29">
        <f t="shared" si="0"/>
        <v>13157442</v>
      </c>
      <c r="I16" s="216">
        <f t="shared" si="0"/>
        <v>50</v>
      </c>
      <c r="J16" s="219">
        <f t="shared" ref="J16" si="1">SUM(J10:J15)</f>
        <v>36</v>
      </c>
      <c r="K16" s="30">
        <f t="shared" si="0"/>
        <v>51</v>
      </c>
    </row>
    <row r="17" spans="1:11" s="16" customFormat="1" ht="16" thickBot="1" x14ac:dyDescent="0.4">
      <c r="A17" s="272" t="s">
        <v>52</v>
      </c>
      <c r="B17" s="273"/>
      <c r="C17" s="273"/>
      <c r="D17" s="273"/>
      <c r="E17" s="273"/>
      <c r="F17" s="273"/>
      <c r="G17" s="273"/>
      <c r="H17" s="273"/>
      <c r="I17" s="273"/>
      <c r="J17" s="273"/>
      <c r="K17" s="273"/>
    </row>
    <row r="18" spans="1:11" x14ac:dyDescent="0.35">
      <c r="A18" s="25" t="s">
        <v>45</v>
      </c>
      <c r="B18" s="5"/>
      <c r="C18" s="2"/>
      <c r="D18" s="14"/>
      <c r="E18" s="217"/>
      <c r="F18" s="6"/>
      <c r="G18" s="5"/>
      <c r="H18" s="2"/>
      <c r="I18" s="14"/>
      <c r="J18" s="217"/>
      <c r="K18" s="6"/>
    </row>
    <row r="19" spans="1:11" x14ac:dyDescent="0.35">
      <c r="A19" s="26" t="s">
        <v>46</v>
      </c>
      <c r="B19" s="5"/>
      <c r="C19" s="2"/>
      <c r="D19" s="15"/>
      <c r="E19" s="218"/>
      <c r="F19" s="4"/>
      <c r="G19" s="5"/>
      <c r="H19" s="2"/>
      <c r="I19" s="15"/>
      <c r="J19" s="218"/>
      <c r="K19" s="4"/>
    </row>
    <row r="20" spans="1:11" x14ac:dyDescent="0.35">
      <c r="A20" s="26" t="s">
        <v>47</v>
      </c>
      <c r="B20" s="5"/>
      <c r="C20" s="2"/>
      <c r="D20" s="15"/>
      <c r="E20" s="218"/>
      <c r="F20" s="6"/>
      <c r="G20" s="7"/>
      <c r="H20" s="2"/>
      <c r="I20" s="14"/>
      <c r="J20" s="218"/>
      <c r="K20" s="6"/>
    </row>
    <row r="21" spans="1:11" x14ac:dyDescent="0.35">
      <c r="A21" s="26" t="s">
        <v>48</v>
      </c>
      <c r="B21" s="5"/>
      <c r="C21" s="2"/>
      <c r="D21" s="15"/>
      <c r="E21" s="218"/>
      <c r="F21" s="4"/>
      <c r="G21" s="5"/>
      <c r="H21" s="2"/>
      <c r="I21" s="15"/>
      <c r="J21" s="218"/>
      <c r="K21" s="4"/>
    </row>
    <row r="22" spans="1:11" x14ac:dyDescent="0.35">
      <c r="A22" s="26" t="s">
        <v>49</v>
      </c>
      <c r="B22" s="7"/>
      <c r="C22" s="3"/>
      <c r="D22" s="14"/>
      <c r="E22" s="218"/>
      <c r="F22" s="6"/>
      <c r="G22" s="7"/>
      <c r="H22" s="3"/>
      <c r="I22" s="14"/>
      <c r="J22" s="218"/>
      <c r="K22" s="6"/>
    </row>
    <row r="23" spans="1:11" x14ac:dyDescent="0.35">
      <c r="A23" s="26" t="s">
        <v>50</v>
      </c>
      <c r="B23" s="5"/>
      <c r="C23" s="2"/>
      <c r="D23" s="15"/>
      <c r="E23" s="218"/>
      <c r="F23" s="4"/>
      <c r="G23" s="5"/>
      <c r="H23" s="2"/>
      <c r="I23" s="15"/>
      <c r="J23" s="218"/>
      <c r="K23" s="4"/>
    </row>
    <row r="24" spans="1:11" ht="15" thickBot="1" x14ac:dyDescent="0.4">
      <c r="A24" s="27" t="s">
        <v>51</v>
      </c>
      <c r="B24" s="31">
        <f t="shared" ref="B24:K24" si="2">SUM(B18:B23)</f>
        <v>0</v>
      </c>
      <c r="C24" s="32">
        <f t="shared" si="2"/>
        <v>0</v>
      </c>
      <c r="D24" s="220">
        <f t="shared" si="2"/>
        <v>0</v>
      </c>
      <c r="E24" s="221">
        <f t="shared" ref="E24" si="3">SUM(E18:E23)</f>
        <v>0</v>
      </c>
      <c r="F24" s="33">
        <f t="shared" si="2"/>
        <v>0</v>
      </c>
      <c r="G24" s="31">
        <f t="shared" si="2"/>
        <v>0</v>
      </c>
      <c r="H24" s="32">
        <f t="shared" si="2"/>
        <v>0</v>
      </c>
      <c r="I24" s="220">
        <f t="shared" si="2"/>
        <v>0</v>
      </c>
      <c r="J24" s="221">
        <f t="shared" ref="J24" si="4">SUM(J18:J23)</f>
        <v>0</v>
      </c>
      <c r="K24" s="33">
        <f t="shared" si="2"/>
        <v>0</v>
      </c>
    </row>
    <row r="25" spans="1:11" s="16" customFormat="1" ht="33" customHeight="1" thickBot="1" x14ac:dyDescent="0.4">
      <c r="A25" s="274" t="s">
        <v>53</v>
      </c>
      <c r="B25" s="275"/>
      <c r="C25" s="275"/>
      <c r="D25" s="275"/>
      <c r="E25" s="276"/>
      <c r="F25" s="276"/>
      <c r="G25" s="276"/>
      <c r="H25" s="276"/>
      <c r="I25" s="276"/>
      <c r="J25" s="276"/>
      <c r="K25" s="276"/>
    </row>
    <row r="26" spans="1:11" x14ac:dyDescent="0.35">
      <c r="A26" s="76" t="s">
        <v>45</v>
      </c>
      <c r="B26" s="140">
        <f t="shared" ref="B26:B31" si="5">B10+B18</f>
        <v>26</v>
      </c>
      <c r="C26" s="141">
        <f>C10+(C18*'Form 1'!$B$24)</f>
        <v>3942369</v>
      </c>
      <c r="D26" s="222">
        <f>D10+D18</f>
        <v>1</v>
      </c>
      <c r="E26" s="222">
        <f>E10+E18</f>
        <v>0</v>
      </c>
      <c r="F26" s="142">
        <f>F10+F18</f>
        <v>25</v>
      </c>
      <c r="G26" s="36">
        <f t="shared" ref="E26:G31" si="6">G10+G18</f>
        <v>26</v>
      </c>
      <c r="H26" s="141">
        <f>H10+(H18*'Form 1'!$B$24)</f>
        <v>2887056</v>
      </c>
      <c r="I26" s="222">
        <f>I10+I18</f>
        <v>10</v>
      </c>
      <c r="J26" s="225">
        <f t="shared" ref="J26:K31" si="7">J10+J18</f>
        <v>0</v>
      </c>
      <c r="K26" s="142">
        <f>K10+K18</f>
        <v>16</v>
      </c>
    </row>
    <row r="27" spans="1:11" x14ac:dyDescent="0.35">
      <c r="A27" s="77" t="s">
        <v>46</v>
      </c>
      <c r="B27" s="143">
        <f t="shared" si="5"/>
        <v>48</v>
      </c>
      <c r="C27" s="139">
        <f>C11+(C19*'Form 1'!$B$24)</f>
        <v>5011461</v>
      </c>
      <c r="D27" s="223">
        <f>D11+D19</f>
        <v>13</v>
      </c>
      <c r="E27" s="226">
        <f t="shared" si="6"/>
        <v>0</v>
      </c>
      <c r="F27" s="144">
        <f>F11+F19</f>
        <v>35</v>
      </c>
      <c r="G27" s="35">
        <f t="shared" si="6"/>
        <v>53</v>
      </c>
      <c r="H27" s="139">
        <f>H11+(H19*'Form 1'!$B$24)</f>
        <v>5376231</v>
      </c>
      <c r="I27" s="223">
        <f>I11+I19</f>
        <v>18</v>
      </c>
      <c r="J27" s="226">
        <f t="shared" si="7"/>
        <v>0</v>
      </c>
      <c r="K27" s="144">
        <f>K11+K19</f>
        <v>35</v>
      </c>
    </row>
    <row r="28" spans="1:11" x14ac:dyDescent="0.35">
      <c r="A28" s="77" t="s">
        <v>47</v>
      </c>
      <c r="B28" s="143">
        <f t="shared" si="5"/>
        <v>41</v>
      </c>
      <c r="C28" s="139">
        <f>C12+(C20*'Form 1'!$B$24)</f>
        <v>4107762</v>
      </c>
      <c r="D28" s="223">
        <f t="shared" ref="D28:D31" si="8">D12+D20</f>
        <v>18</v>
      </c>
      <c r="E28" s="227">
        <f t="shared" si="6"/>
        <v>23</v>
      </c>
      <c r="F28" s="144">
        <f t="shared" si="6"/>
        <v>0</v>
      </c>
      <c r="G28" s="36">
        <f t="shared" si="6"/>
        <v>53</v>
      </c>
      <c r="H28" s="139">
        <f>H12+(H20*'Form 1'!$B$24)</f>
        <v>4536162</v>
      </c>
      <c r="I28" s="223">
        <f t="shared" ref="I28:I31" si="9">I12+I20</f>
        <v>17</v>
      </c>
      <c r="J28" s="227">
        <f t="shared" si="7"/>
        <v>36</v>
      </c>
      <c r="K28" s="144">
        <f t="shared" si="7"/>
        <v>0</v>
      </c>
    </row>
    <row r="29" spans="1:11" x14ac:dyDescent="0.35">
      <c r="A29" s="77" t="s">
        <v>48</v>
      </c>
      <c r="B29" s="143">
        <f t="shared" si="5"/>
        <v>2</v>
      </c>
      <c r="C29" s="139">
        <f>C13+(C21*'Form 1'!$B$24)</f>
        <v>153450</v>
      </c>
      <c r="D29" s="223">
        <f t="shared" si="8"/>
        <v>2</v>
      </c>
      <c r="E29" s="226">
        <f t="shared" si="6"/>
        <v>0</v>
      </c>
      <c r="F29" s="144">
        <f t="shared" si="6"/>
        <v>0</v>
      </c>
      <c r="G29" s="35">
        <f t="shared" si="6"/>
        <v>5</v>
      </c>
      <c r="H29" s="139">
        <f>H13+(H21*'Form 1'!$B$24)</f>
        <v>357993</v>
      </c>
      <c r="I29" s="223">
        <f t="shared" si="9"/>
        <v>5</v>
      </c>
      <c r="J29" s="226">
        <f t="shared" si="7"/>
        <v>0</v>
      </c>
      <c r="K29" s="144">
        <f t="shared" si="7"/>
        <v>0</v>
      </c>
    </row>
    <row r="30" spans="1:11" x14ac:dyDescent="0.35">
      <c r="A30" s="77" t="s">
        <v>49</v>
      </c>
      <c r="B30" s="143">
        <f t="shared" si="5"/>
        <v>1</v>
      </c>
      <c r="C30" s="139">
        <f>C14+(C22*'Form 1'!$B$24)</f>
        <v>103374</v>
      </c>
      <c r="D30" s="223">
        <f t="shared" si="8"/>
        <v>1</v>
      </c>
      <c r="E30" s="227">
        <f t="shared" si="6"/>
        <v>0</v>
      </c>
      <c r="F30" s="144">
        <f t="shared" si="6"/>
        <v>0</v>
      </c>
      <c r="G30" s="36">
        <f t="shared" si="6"/>
        <v>0</v>
      </c>
      <c r="H30" s="139">
        <f>H14+(H22*'Form 1'!$B$24)</f>
        <v>0</v>
      </c>
      <c r="I30" s="223">
        <f t="shared" si="9"/>
        <v>0</v>
      </c>
      <c r="J30" s="227">
        <f t="shared" si="7"/>
        <v>0</v>
      </c>
      <c r="K30" s="144">
        <f t="shared" si="7"/>
        <v>0</v>
      </c>
    </row>
    <row r="31" spans="1:11" x14ac:dyDescent="0.35">
      <c r="A31" s="77" t="s">
        <v>50</v>
      </c>
      <c r="B31" s="143">
        <f t="shared" si="5"/>
        <v>0</v>
      </c>
      <c r="C31" s="139">
        <f>C15+(C23*'Form 1'!$B$24)</f>
        <v>0</v>
      </c>
      <c r="D31" s="223">
        <f t="shared" si="8"/>
        <v>0</v>
      </c>
      <c r="E31" s="226">
        <f t="shared" si="6"/>
        <v>0</v>
      </c>
      <c r="F31" s="144">
        <f t="shared" si="6"/>
        <v>0</v>
      </c>
      <c r="G31" s="35">
        <f t="shared" si="6"/>
        <v>0</v>
      </c>
      <c r="H31" s="139">
        <f>H15+(H23*'Form 1'!$B$24)</f>
        <v>0</v>
      </c>
      <c r="I31" s="223">
        <f t="shared" si="9"/>
        <v>0</v>
      </c>
      <c r="J31" s="226">
        <f t="shared" si="7"/>
        <v>0</v>
      </c>
      <c r="K31" s="144">
        <f t="shared" si="7"/>
        <v>0</v>
      </c>
    </row>
    <row r="32" spans="1:11" ht="15" thickBot="1" x14ac:dyDescent="0.4">
      <c r="A32" s="78" t="s">
        <v>51</v>
      </c>
      <c r="B32" s="145">
        <f t="shared" ref="B32:H32" si="10">SUM(B26:B31)</f>
        <v>118</v>
      </c>
      <c r="C32" s="146">
        <f t="shared" ref="C32" si="11">SUM(C26:C31)</f>
        <v>13318416</v>
      </c>
      <c r="D32" s="224">
        <f t="shared" ref="D32:F32" si="12">SUM(D26:D31)</f>
        <v>35</v>
      </c>
      <c r="E32" s="228">
        <f t="shared" si="10"/>
        <v>23</v>
      </c>
      <c r="F32" s="147">
        <f t="shared" si="12"/>
        <v>60</v>
      </c>
      <c r="G32" s="31">
        <f t="shared" si="10"/>
        <v>137</v>
      </c>
      <c r="H32" s="34">
        <f t="shared" si="10"/>
        <v>13157442</v>
      </c>
      <c r="I32" s="224">
        <f t="shared" ref="I32" si="13">SUM(I26:I31)</f>
        <v>50</v>
      </c>
      <c r="J32" s="228">
        <f t="shared" ref="J32:K32" si="14">SUM(J26:J31)</f>
        <v>36</v>
      </c>
      <c r="K32" s="147">
        <f t="shared" si="14"/>
        <v>51</v>
      </c>
    </row>
    <row r="33" spans="1:11" ht="20.149999999999999" customHeight="1" thickBot="1" x14ac:dyDescent="0.4">
      <c r="A33" s="37"/>
      <c r="B33" s="37"/>
      <c r="C33" s="37"/>
      <c r="D33" s="37"/>
      <c r="E33" s="37"/>
      <c r="F33" s="37"/>
      <c r="G33" s="37"/>
      <c r="H33" s="37"/>
      <c r="I33" s="37"/>
      <c r="J33" s="37"/>
      <c r="K33" s="37"/>
    </row>
    <row r="34" spans="1:11" ht="20.149999999999999" customHeight="1" thickBot="1" x14ac:dyDescent="0.4">
      <c r="A34" s="266" t="s">
        <v>54</v>
      </c>
      <c r="B34" s="267"/>
      <c r="C34" s="267"/>
      <c r="D34" s="267"/>
      <c r="E34" s="267"/>
      <c r="F34" s="38"/>
      <c r="G34" s="37"/>
      <c r="H34" s="37"/>
      <c r="I34" s="37"/>
      <c r="J34" s="37"/>
      <c r="K34" s="37"/>
    </row>
    <row r="35" spans="1:11" ht="15" thickBot="1" x14ac:dyDescent="0.4">
      <c r="A35" s="37"/>
      <c r="B35" s="37"/>
      <c r="C35" s="37"/>
      <c r="D35" s="37"/>
      <c r="E35" s="37"/>
      <c r="F35" s="37"/>
      <c r="G35" s="37"/>
      <c r="H35" s="37"/>
      <c r="I35" s="37"/>
      <c r="J35" s="37"/>
      <c r="K35" s="37"/>
    </row>
    <row r="36" spans="1:11" ht="60" customHeight="1" thickBot="1" x14ac:dyDescent="0.4">
      <c r="A36" s="83" t="s">
        <v>32</v>
      </c>
      <c r="B36" s="256"/>
      <c r="C36" s="263"/>
      <c r="D36" s="263"/>
      <c r="E36" s="263"/>
      <c r="F36" s="264"/>
      <c r="G36" s="37"/>
      <c r="H36" s="37"/>
      <c r="I36" s="37"/>
      <c r="J36" s="37"/>
      <c r="K36" s="37"/>
    </row>
    <row r="37" spans="1:11" x14ac:dyDescent="0.35">
      <c r="A37" s="37" t="s">
        <v>11</v>
      </c>
    </row>
    <row r="38" spans="1:11" x14ac:dyDescent="0.35">
      <c r="A38" s="237" t="s">
        <v>159</v>
      </c>
      <c r="B38" s="232" t="s">
        <v>130</v>
      </c>
    </row>
    <row r="39" spans="1:11" x14ac:dyDescent="0.35">
      <c r="A39" s="238"/>
      <c r="B39" s="236" t="s">
        <v>131</v>
      </c>
    </row>
  </sheetData>
  <sheetProtection algorithmName="SHA-512" hashValue="qLsFL7lddkp6rHGIt3AFV3AZivNobMS3437BQAJN/ZNuc8fQ07ijN86yQZEqAE8xBq56j8maD9rmAB6GUwWenw==" saltValue="w0M4bLyqwauyJnPue6I8qg==" spinCount="100000" sheet="1" objects="1" scenarios="1"/>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disablePrompts="1" count="1">
    <dataValidation type="list" allowBlank="1" showInputMessage="1" showErrorMessage="1" sqref="F34" xr:uid="{4E36999D-29BD-4957-B004-097DE925D9CB}">
      <formula1>$B$38:$B$39</formula1>
    </dataValidation>
  </dataValidations>
  <hyperlinks>
    <hyperlink ref="A4" r:id="rId1" location="form2" xr:uid="{B42E54CD-928B-427D-826D-21348190AC4A}"/>
    <hyperlink ref="A3" r:id="rId2" location="form2" xr:uid="{FD50A9C9-50ED-415D-AF4D-B4698453E7B9}"/>
  </hyperlinks>
  <pageMargins left="0.7" right="0.7" top="0.75" bottom="0.75" header="0.3" footer="0.3"/>
  <pageSetup orientation="portrait" horizontalDpi="1200" verticalDpi="12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E48F-49DB-4CB4-8526-3AD7869A73AE}">
  <sheetPr codeName="Sheet1"/>
  <dimension ref="A1:I37"/>
  <sheetViews>
    <sheetView showGridLines="0" topLeftCell="A6" workbookViewId="0">
      <selection activeCell="C11" sqref="C11"/>
    </sheetView>
  </sheetViews>
  <sheetFormatPr defaultColWidth="9.08984375" defaultRowHeight="15" customHeight="1" x14ac:dyDescent="0.25"/>
  <cols>
    <col min="1" max="1" width="45.6328125" style="1" customWidth="1"/>
    <col min="2" max="3" width="30.6328125" style="1" customWidth="1"/>
    <col min="4" max="16384" width="9.08984375" style="1"/>
  </cols>
  <sheetData>
    <row r="1" spans="1:9" s="19" customFormat="1" ht="80.150000000000006" customHeight="1" x14ac:dyDescent="0.3">
      <c r="A1" s="246" t="s">
        <v>162</v>
      </c>
      <c r="B1" s="262"/>
      <c r="C1" s="262"/>
      <c r="D1" s="39"/>
      <c r="E1" s="39"/>
      <c r="F1" s="39"/>
      <c r="G1" s="51"/>
      <c r="H1" s="51"/>
      <c r="I1" s="51"/>
    </row>
    <row r="2" spans="1:9" s="19" customFormat="1" ht="14" x14ac:dyDescent="0.3">
      <c r="A2" s="247" t="s">
        <v>55</v>
      </c>
      <c r="B2" s="282"/>
      <c r="C2" s="282"/>
      <c r="D2" s="282"/>
      <c r="E2" s="282"/>
      <c r="F2" s="282"/>
      <c r="G2" s="282"/>
      <c r="H2" s="282"/>
      <c r="I2" s="282"/>
    </row>
    <row r="3" spans="1:9" ht="12.5" x14ac:dyDescent="0.25">
      <c r="A3" s="249" t="s">
        <v>56</v>
      </c>
      <c r="B3" s="283"/>
      <c r="C3" s="283"/>
      <c r="D3" s="283"/>
      <c r="E3" s="283"/>
      <c r="F3" s="283"/>
      <c r="G3" s="283"/>
      <c r="H3" s="283"/>
      <c r="I3" s="283"/>
    </row>
    <row r="4" spans="1:9" ht="12.5" x14ac:dyDescent="0.25">
      <c r="A4" s="249" t="s">
        <v>57</v>
      </c>
      <c r="B4" s="283"/>
      <c r="C4" s="283"/>
      <c r="D4" s="283"/>
      <c r="E4" s="283"/>
      <c r="F4" s="283"/>
      <c r="G4" s="283"/>
      <c r="H4" s="283"/>
      <c r="I4" s="283"/>
    </row>
    <row r="5" spans="1:9" ht="30" customHeight="1" x14ac:dyDescent="0.25">
      <c r="A5" s="250" t="s">
        <v>58</v>
      </c>
      <c r="B5" s="286"/>
      <c r="C5" s="286"/>
      <c r="D5" s="20"/>
      <c r="E5" s="20"/>
      <c r="F5" s="20"/>
      <c r="G5" s="20"/>
      <c r="H5" s="20"/>
      <c r="I5" s="20"/>
    </row>
    <row r="6" spans="1:9" ht="90" customHeight="1" thickBot="1" x14ac:dyDescent="0.3">
      <c r="A6" s="284" t="s">
        <v>59</v>
      </c>
      <c r="B6" s="285"/>
      <c r="C6" s="285"/>
      <c r="D6" s="40"/>
      <c r="E6" s="40"/>
      <c r="F6" s="40"/>
      <c r="G6" s="20"/>
      <c r="H6" s="20"/>
      <c r="I6" s="20"/>
    </row>
    <row r="7" spans="1:9" ht="16" thickBot="1" x14ac:dyDescent="0.4">
      <c r="A7" s="297" t="s">
        <v>60</v>
      </c>
      <c r="B7" s="291" t="s">
        <v>61</v>
      </c>
      <c r="C7" s="292"/>
    </row>
    <row r="8" spans="1:9" ht="15" customHeight="1" thickBot="1" x14ac:dyDescent="0.35">
      <c r="A8" s="298"/>
      <c r="B8" s="44" t="s">
        <v>62</v>
      </c>
      <c r="C8" s="45" t="s">
        <v>63</v>
      </c>
    </row>
    <row r="9" spans="1:9" s="18" customFormat="1" ht="16" thickBot="1" x14ac:dyDescent="0.4">
      <c r="A9" s="299" t="s">
        <v>44</v>
      </c>
      <c r="B9" s="300"/>
      <c r="C9" s="300"/>
    </row>
    <row r="10" spans="1:9" ht="15" customHeight="1" x14ac:dyDescent="0.25">
      <c r="A10" s="55" t="s">
        <v>64</v>
      </c>
      <c r="B10" s="52">
        <v>1900786</v>
      </c>
      <c r="C10" s="41">
        <v>217</v>
      </c>
    </row>
    <row r="11" spans="1:9" ht="15" customHeight="1" x14ac:dyDescent="0.25">
      <c r="A11" s="56" t="s">
        <v>65</v>
      </c>
      <c r="B11" s="53">
        <v>2562638</v>
      </c>
      <c r="C11" s="42">
        <v>250</v>
      </c>
    </row>
    <row r="12" spans="1:9" ht="15" customHeight="1" thickBot="1" x14ac:dyDescent="0.3">
      <c r="A12" s="57" t="s">
        <v>66</v>
      </c>
      <c r="B12" s="54">
        <f>SUM(B10:B11)</f>
        <v>4463424</v>
      </c>
      <c r="C12" s="50">
        <f>MAX(C10:C11)</f>
        <v>250</v>
      </c>
    </row>
    <row r="13" spans="1:9" s="18" customFormat="1" ht="16" thickBot="1" x14ac:dyDescent="0.4">
      <c r="A13" s="301" t="s">
        <v>52</v>
      </c>
      <c r="B13" s="302"/>
      <c r="C13" s="302"/>
    </row>
    <row r="14" spans="1:9" ht="15" customHeight="1" x14ac:dyDescent="0.25">
      <c r="A14" s="55" t="s">
        <v>64</v>
      </c>
      <c r="B14" s="52"/>
      <c r="C14" s="41"/>
    </row>
    <row r="15" spans="1:9" ht="15" customHeight="1" x14ac:dyDescent="0.25">
      <c r="A15" s="56" t="s">
        <v>65</v>
      </c>
      <c r="B15" s="58"/>
      <c r="C15" s="46"/>
    </row>
    <row r="16" spans="1:9" ht="15" customHeight="1" thickBot="1" x14ac:dyDescent="0.3">
      <c r="A16" s="57" t="s">
        <v>66</v>
      </c>
      <c r="B16" s="59">
        <f>SUM(B14:B15)</f>
        <v>0</v>
      </c>
      <c r="C16" s="47">
        <f>MAX(C14:C15)</f>
        <v>0</v>
      </c>
    </row>
    <row r="17" spans="1:7" s="18" customFormat="1" ht="33" customHeight="1" thickBot="1" x14ac:dyDescent="0.4">
      <c r="A17" s="301" t="s">
        <v>148</v>
      </c>
      <c r="B17" s="301"/>
      <c r="C17" s="301"/>
    </row>
    <row r="18" spans="1:7" ht="15" customHeight="1" x14ac:dyDescent="0.25">
      <c r="A18" s="55" t="s">
        <v>64</v>
      </c>
      <c r="B18" s="60">
        <f>(B10+(B14*'Form 1'!B24))</f>
        <v>1900786</v>
      </c>
      <c r="C18" s="48">
        <f>C10+C14</f>
        <v>217</v>
      </c>
    </row>
    <row r="19" spans="1:7" ht="15" customHeight="1" x14ac:dyDescent="0.25">
      <c r="A19" s="56" t="s">
        <v>65</v>
      </c>
      <c r="B19" s="61">
        <f>B11+B15</f>
        <v>2562638</v>
      </c>
      <c r="C19" s="49">
        <f>C11+C15</f>
        <v>250</v>
      </c>
    </row>
    <row r="20" spans="1:7" ht="15" customHeight="1" thickBot="1" x14ac:dyDescent="0.3">
      <c r="A20" s="57" t="s">
        <v>66</v>
      </c>
      <c r="B20" s="54">
        <f>SUM(B18:B19)</f>
        <v>4463424</v>
      </c>
      <c r="C20" s="50">
        <f>MAX(C18:C19)</f>
        <v>250</v>
      </c>
    </row>
    <row r="21" spans="1:7" s="18" customFormat="1" ht="16" thickBot="1" x14ac:dyDescent="0.4">
      <c r="A21" s="303" t="s">
        <v>67</v>
      </c>
      <c r="B21" s="303"/>
      <c r="C21" s="303"/>
    </row>
    <row r="22" spans="1:7" ht="15" customHeight="1" x14ac:dyDescent="0.25">
      <c r="A22" s="293" t="s">
        <v>68</v>
      </c>
      <c r="B22" s="294"/>
      <c r="C22" s="84"/>
    </row>
    <row r="23" spans="1:7" ht="15" customHeight="1" x14ac:dyDescent="0.25">
      <c r="A23" s="295" t="s">
        <v>69</v>
      </c>
      <c r="B23" s="296"/>
      <c r="C23" s="85"/>
    </row>
    <row r="24" spans="1:7" ht="15" customHeight="1" x14ac:dyDescent="0.25">
      <c r="A24" s="295" t="s">
        <v>70</v>
      </c>
      <c r="B24" s="296"/>
      <c r="C24" s="85"/>
    </row>
    <row r="25" spans="1:7" ht="15" customHeight="1" thickBot="1" x14ac:dyDescent="0.3">
      <c r="A25" s="295" t="s">
        <v>71</v>
      </c>
      <c r="B25" s="296"/>
      <c r="C25" s="85"/>
    </row>
    <row r="26" spans="1:7" ht="60" customHeight="1" thickBot="1" x14ac:dyDescent="0.3">
      <c r="A26" s="43" t="s">
        <v>72</v>
      </c>
      <c r="B26" s="289"/>
      <c r="C26" s="290"/>
    </row>
    <row r="27" spans="1:7" ht="15" customHeight="1" thickBot="1" x14ac:dyDescent="0.3">
      <c r="A27" s="230"/>
      <c r="B27" s="230"/>
      <c r="C27" s="230"/>
    </row>
    <row r="28" spans="1:7" ht="60" customHeight="1" thickBot="1" x14ac:dyDescent="0.3">
      <c r="A28" s="82" t="s">
        <v>32</v>
      </c>
      <c r="B28" s="287"/>
      <c r="C28" s="288"/>
      <c r="D28" s="229"/>
      <c r="E28" s="229"/>
      <c r="F28" s="229"/>
      <c r="G28" s="229"/>
    </row>
    <row r="29" spans="1:7" ht="15" customHeight="1" x14ac:dyDescent="0.25">
      <c r="A29" s="37" t="s">
        <v>11</v>
      </c>
    </row>
    <row r="30" spans="1:7" ht="15" customHeight="1" x14ac:dyDescent="0.35">
      <c r="A30" s="239" t="s">
        <v>159</v>
      </c>
      <c r="B30" s="232" t="s">
        <v>132</v>
      </c>
    </row>
    <row r="31" spans="1:7" ht="15" customHeight="1" x14ac:dyDescent="0.35">
      <c r="A31" s="240"/>
      <c r="B31" s="234" t="s">
        <v>133</v>
      </c>
    </row>
    <row r="32" spans="1:7" ht="15" customHeight="1" x14ac:dyDescent="0.35">
      <c r="A32" s="240"/>
      <c r="B32" s="234" t="s">
        <v>134</v>
      </c>
    </row>
    <row r="33" spans="1:2" ht="15" customHeight="1" x14ac:dyDescent="0.35">
      <c r="A33" s="240" t="s">
        <v>160</v>
      </c>
      <c r="B33" s="234" t="s">
        <v>130</v>
      </c>
    </row>
    <row r="34" spans="1:2" ht="15" customHeight="1" x14ac:dyDescent="0.35">
      <c r="A34" s="240"/>
      <c r="B34" s="234" t="s">
        <v>131</v>
      </c>
    </row>
    <row r="35" spans="1:2" ht="15" customHeight="1" x14ac:dyDescent="0.35">
      <c r="A35" s="240" t="s">
        <v>161</v>
      </c>
      <c r="B35" s="234" t="s">
        <v>130</v>
      </c>
    </row>
    <row r="36" spans="1:2" ht="15" customHeight="1" x14ac:dyDescent="0.35">
      <c r="A36" s="240"/>
      <c r="B36" s="234" t="s">
        <v>131</v>
      </c>
    </row>
    <row r="37" spans="1:2" ht="15" customHeight="1" x14ac:dyDescent="0.35">
      <c r="A37" s="241"/>
      <c r="B37" s="236" t="s">
        <v>135</v>
      </c>
    </row>
  </sheetData>
  <sheetProtection algorithmName="SHA-512" hashValue="/1iVUh/SbC3rEyzBTPYIN/21aB+6waEnZOxPKqq+OFKnGnrT/d33sslZpxgxVCX556N5Kyaqa/z2a2dWGyFg6A==" saltValue="mpor0gt8H5SMLYFacuDIPw==" spinCount="100000" sheet="1" objects="1" scenarios="1"/>
  <mergeCells count="18">
    <mergeCell ref="B28:C28"/>
    <mergeCell ref="B26:C26"/>
    <mergeCell ref="B7:C7"/>
    <mergeCell ref="A22:B22"/>
    <mergeCell ref="A23:B23"/>
    <mergeCell ref="A24:B24"/>
    <mergeCell ref="A25:B25"/>
    <mergeCell ref="A7:A8"/>
    <mergeCell ref="A9:C9"/>
    <mergeCell ref="A13:C13"/>
    <mergeCell ref="A17:C17"/>
    <mergeCell ref="A21:C21"/>
    <mergeCell ref="A2:I2"/>
    <mergeCell ref="A3:I3"/>
    <mergeCell ref="A4:I4"/>
    <mergeCell ref="A1:C1"/>
    <mergeCell ref="A6:C6"/>
    <mergeCell ref="A5:C5"/>
  </mergeCells>
  <dataValidations count="3">
    <dataValidation type="list" allowBlank="1" showInputMessage="1" showErrorMessage="1" sqref="C22:C23" xr:uid="{68542762-A1DB-4392-80BE-F9A1D8FE45D9}">
      <formula1>$B$30:$B$32</formula1>
    </dataValidation>
    <dataValidation type="list" allowBlank="1" showInputMessage="1" showErrorMessage="1" sqref="C24" xr:uid="{76496205-9945-4A5D-B768-9BE2C1A2AA3C}">
      <formula1>$B$33:$B$34</formula1>
    </dataValidation>
    <dataValidation type="list" allowBlank="1" showInputMessage="1" showErrorMessage="1" sqref="C25" xr:uid="{2B41FE02-3700-4108-AA87-0F647BD6EE43}">
      <formula1>$B$35:$B$37</formula1>
    </dataValidation>
  </dataValidations>
  <hyperlinks>
    <hyperlink ref="A3" r:id="rId1" location="form3" xr:uid="{E9E39E54-BADD-4348-AAEB-85A429EF7785}"/>
    <hyperlink ref="A4" r:id="rId2" location="form3" xr:uid="{16A0388F-3F7F-4CF1-8751-1109752B55F5}"/>
  </hyperlinks>
  <pageMargins left="0.7" right="0.7" top="0.75" bottom="0.75" header="0.3" footer="0.3"/>
  <pageSetup orientation="portrait" horizontalDpi="200" verticalDpi="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5"/>
  <sheetViews>
    <sheetView showGridLines="0" topLeftCell="A9" workbookViewId="0">
      <selection activeCell="J17" sqref="J17"/>
    </sheetView>
  </sheetViews>
  <sheetFormatPr defaultColWidth="8.6328125" defaultRowHeight="14" x14ac:dyDescent="0.3"/>
  <cols>
    <col min="1" max="1" width="20.6328125" style="19" customWidth="1"/>
    <col min="2" max="2" width="18.36328125" style="19" bestFit="1" customWidth="1"/>
    <col min="3" max="3" width="21" style="19" bestFit="1" customWidth="1"/>
    <col min="4" max="4" width="22.36328125" style="19" bestFit="1" customWidth="1"/>
    <col min="5" max="5" width="18.6328125" style="19" customWidth="1"/>
    <col min="6" max="16384" width="8.6328125" style="19"/>
  </cols>
  <sheetData>
    <row r="1" spans="1:5" ht="80.150000000000006" customHeight="1" x14ac:dyDescent="0.3">
      <c r="A1" s="246" t="s">
        <v>163</v>
      </c>
      <c r="B1" s="304"/>
      <c r="C1" s="304"/>
      <c r="D1" s="304"/>
      <c r="E1" s="304"/>
    </row>
    <row r="2" spans="1:5" x14ac:dyDescent="0.3">
      <c r="A2" s="247" t="s">
        <v>73</v>
      </c>
      <c r="B2" s="282"/>
      <c r="C2" s="282"/>
      <c r="D2" s="282"/>
      <c r="E2" s="282"/>
    </row>
    <row r="3" spans="1:5" x14ac:dyDescent="0.3">
      <c r="A3" s="249" t="s">
        <v>74</v>
      </c>
      <c r="B3" s="283"/>
      <c r="C3" s="283"/>
      <c r="D3" s="283"/>
      <c r="E3" s="283"/>
    </row>
    <row r="4" spans="1:5" x14ac:dyDescent="0.3">
      <c r="A4" s="249" t="s">
        <v>75</v>
      </c>
      <c r="B4" s="283"/>
      <c r="C4" s="283"/>
      <c r="D4" s="283"/>
      <c r="E4" s="283"/>
    </row>
    <row r="5" spans="1:5" ht="45" customHeight="1" x14ac:dyDescent="0.3">
      <c r="A5" s="250" t="s">
        <v>149</v>
      </c>
      <c r="B5" s="265"/>
      <c r="C5" s="265"/>
      <c r="D5" s="265"/>
      <c r="E5" s="265"/>
    </row>
    <row r="6" spans="1:5" s="1" customFormat="1" ht="75" customHeight="1" thickBot="1" x14ac:dyDescent="0.3">
      <c r="A6" s="245" t="s">
        <v>158</v>
      </c>
      <c r="B6" s="308"/>
      <c r="C6" s="308"/>
      <c r="D6" s="308"/>
      <c r="E6" s="308"/>
    </row>
    <row r="7" spans="1:5" ht="24" customHeight="1" x14ac:dyDescent="0.35">
      <c r="A7" s="317" t="s">
        <v>76</v>
      </c>
      <c r="B7" s="319" t="s">
        <v>77</v>
      </c>
      <c r="C7" s="315" t="s">
        <v>78</v>
      </c>
      <c r="D7" s="316"/>
      <c r="E7" s="321" t="s">
        <v>79</v>
      </c>
    </row>
    <row r="8" spans="1:5" ht="14.5" thickBot="1" x14ac:dyDescent="0.35">
      <c r="A8" s="318"/>
      <c r="B8" s="320"/>
      <c r="C8" s="65" t="s">
        <v>80</v>
      </c>
      <c r="D8" s="66" t="s">
        <v>81</v>
      </c>
      <c r="E8" s="322"/>
    </row>
    <row r="9" spans="1:5" ht="16" thickBot="1" x14ac:dyDescent="0.4">
      <c r="A9" s="309" t="s">
        <v>44</v>
      </c>
      <c r="B9" s="310"/>
      <c r="C9" s="310"/>
      <c r="D9" s="310"/>
      <c r="E9" s="310"/>
    </row>
    <row r="10" spans="1:5" x14ac:dyDescent="0.3">
      <c r="A10" s="74" t="s">
        <v>45</v>
      </c>
      <c r="B10" s="62">
        <v>42</v>
      </c>
      <c r="C10" s="63">
        <v>5739849</v>
      </c>
      <c r="D10" s="64">
        <v>5500971</v>
      </c>
      <c r="E10" s="67">
        <f>IF(D10=0,0,((C10-D10)/D10))</f>
        <v>4.3424697203457353E-2</v>
      </c>
    </row>
    <row r="11" spans="1:5" x14ac:dyDescent="0.3">
      <c r="A11" s="75" t="s">
        <v>46</v>
      </c>
      <c r="B11" s="9">
        <v>97</v>
      </c>
      <c r="C11" s="2">
        <v>10081242</v>
      </c>
      <c r="D11" s="15">
        <v>9530757</v>
      </c>
      <c r="E11" s="68">
        <f>IF(D11=0,0,((C11-D11)/D11))</f>
        <v>5.7758790828472489E-2</v>
      </c>
    </row>
    <row r="12" spans="1:5" x14ac:dyDescent="0.3">
      <c r="A12" s="75" t="s">
        <v>47</v>
      </c>
      <c r="B12" s="9">
        <v>94</v>
      </c>
      <c r="C12" s="2">
        <v>8864685</v>
      </c>
      <c r="D12" s="15">
        <v>8436303</v>
      </c>
      <c r="E12" s="68">
        <f t="shared" ref="E12:E15" si="0">IF(D12=0,0,((C12-D12)/D12))</f>
        <v>5.0778403762880495E-2</v>
      </c>
    </row>
    <row r="13" spans="1:5" x14ac:dyDescent="0.3">
      <c r="A13" s="75" t="s">
        <v>48</v>
      </c>
      <c r="B13" s="9">
        <v>7</v>
      </c>
      <c r="C13" s="2">
        <v>511443</v>
      </c>
      <c r="D13" s="15">
        <v>492165</v>
      </c>
      <c r="E13" s="68">
        <f t="shared" si="0"/>
        <v>3.9169790618999722E-2</v>
      </c>
    </row>
    <row r="14" spans="1:5" x14ac:dyDescent="0.3">
      <c r="A14" s="75" t="s">
        <v>49</v>
      </c>
      <c r="B14" s="9">
        <v>1</v>
      </c>
      <c r="C14" s="2">
        <v>103374</v>
      </c>
      <c r="D14" s="15">
        <v>100359</v>
      </c>
      <c r="E14" s="68">
        <f t="shared" si="0"/>
        <v>3.0042148686216484E-2</v>
      </c>
    </row>
    <row r="15" spans="1:5" x14ac:dyDescent="0.3">
      <c r="A15" s="75" t="s">
        <v>50</v>
      </c>
      <c r="B15" s="9"/>
      <c r="C15" s="2"/>
      <c r="D15" s="15"/>
      <c r="E15" s="68">
        <f t="shared" si="0"/>
        <v>0</v>
      </c>
    </row>
    <row r="16" spans="1:5" ht="14.5" thickBot="1" x14ac:dyDescent="0.35">
      <c r="A16" s="70" t="s">
        <v>51</v>
      </c>
      <c r="B16" s="71">
        <f>SUM(B10:B15)</f>
        <v>241</v>
      </c>
      <c r="C16" s="72">
        <f>SUM(C10:C15)</f>
        <v>25300593</v>
      </c>
      <c r="D16" s="73">
        <f>SUM(D10:D15)</f>
        <v>24060555</v>
      </c>
      <c r="E16" s="69">
        <f>IF(D16=0,0,((C16-D16)/D16))</f>
        <v>5.1538212647214497E-2</v>
      </c>
    </row>
    <row r="17" spans="1:5" s="18" customFormat="1" ht="16" thickBot="1" x14ac:dyDescent="0.4">
      <c r="A17" s="311" t="s">
        <v>52</v>
      </c>
      <c r="B17" s="312"/>
      <c r="C17" s="312"/>
      <c r="D17" s="312"/>
      <c r="E17" s="312"/>
    </row>
    <row r="18" spans="1:5" x14ac:dyDescent="0.3">
      <c r="A18" s="74" t="s">
        <v>45</v>
      </c>
      <c r="B18" s="62"/>
      <c r="C18" s="63"/>
      <c r="D18" s="63"/>
      <c r="E18" s="67">
        <f>IF(D18=0,0,((C18-D18)/D18))</f>
        <v>0</v>
      </c>
    </row>
    <row r="19" spans="1:5" x14ac:dyDescent="0.3">
      <c r="A19" s="75" t="s">
        <v>46</v>
      </c>
      <c r="B19" s="9"/>
      <c r="C19" s="2"/>
      <c r="D19" s="2"/>
      <c r="E19" s="68">
        <f>IF(D19=0,0,((C19-D19)/D19))</f>
        <v>0</v>
      </c>
    </row>
    <row r="20" spans="1:5" x14ac:dyDescent="0.3">
      <c r="A20" s="75" t="s">
        <v>47</v>
      </c>
      <c r="B20" s="9"/>
      <c r="C20" s="8"/>
      <c r="D20" s="8"/>
      <c r="E20" s="68">
        <f t="shared" ref="E20:E23" si="1">IF(D20=0,0,((C20-D20)/D20))</f>
        <v>0</v>
      </c>
    </row>
    <row r="21" spans="1:5" x14ac:dyDescent="0.3">
      <c r="A21" s="75" t="s">
        <v>48</v>
      </c>
      <c r="B21" s="9"/>
      <c r="C21" s="2"/>
      <c r="D21" s="2"/>
      <c r="E21" s="68">
        <f t="shared" si="1"/>
        <v>0</v>
      </c>
    </row>
    <row r="22" spans="1:5" x14ac:dyDescent="0.3">
      <c r="A22" s="75" t="s">
        <v>49</v>
      </c>
      <c r="B22" s="9"/>
      <c r="C22" s="8"/>
      <c r="D22" s="8"/>
      <c r="E22" s="68">
        <f t="shared" si="1"/>
        <v>0</v>
      </c>
    </row>
    <row r="23" spans="1:5" x14ac:dyDescent="0.3">
      <c r="A23" s="75" t="s">
        <v>50</v>
      </c>
      <c r="B23" s="9"/>
      <c r="C23" s="2"/>
      <c r="D23" s="2"/>
      <c r="E23" s="68">
        <f t="shared" si="1"/>
        <v>0</v>
      </c>
    </row>
    <row r="24" spans="1:5" ht="14.5" thickBot="1" x14ac:dyDescent="0.35">
      <c r="A24" s="162" t="s">
        <v>51</v>
      </c>
      <c r="B24" s="163">
        <f>SUM(B18:B23)</f>
        <v>0</v>
      </c>
      <c r="C24" s="72">
        <f>SUM(C18:C23)</f>
        <v>0</v>
      </c>
      <c r="D24" s="72">
        <f>SUM(D18:D23)</f>
        <v>0</v>
      </c>
      <c r="E24" s="69">
        <f>IF(D24=0,0,((C24-D24)/D24))</f>
        <v>0</v>
      </c>
    </row>
    <row r="25" spans="1:5" s="18" customFormat="1" ht="33" customHeight="1" thickBot="1" x14ac:dyDescent="0.4">
      <c r="A25" s="313" t="s">
        <v>157</v>
      </c>
      <c r="B25" s="314"/>
      <c r="C25" s="314"/>
      <c r="D25" s="314"/>
      <c r="E25" s="314"/>
    </row>
    <row r="26" spans="1:5" x14ac:dyDescent="0.3">
      <c r="A26" s="164" t="s">
        <v>45</v>
      </c>
      <c r="B26" s="165">
        <f t="shared" ref="B26:B31" si="2">B10+B18</f>
        <v>42</v>
      </c>
      <c r="C26" s="166">
        <f>C10+(C18*'Form 1'!B24)</f>
        <v>5739849</v>
      </c>
      <c r="D26" s="167">
        <f>D10+(D18*'Form 1'!B24)</f>
        <v>5500971</v>
      </c>
      <c r="E26" s="67">
        <f>IF(D26=0,0,((C26-D26)/D26))</f>
        <v>4.3424697203457353E-2</v>
      </c>
    </row>
    <row r="27" spans="1:5" x14ac:dyDescent="0.3">
      <c r="A27" s="168" t="s">
        <v>46</v>
      </c>
      <c r="B27" s="80">
        <f t="shared" si="2"/>
        <v>97</v>
      </c>
      <c r="C27" s="81">
        <f>C11+(C19*'Form 1'!B24)</f>
        <v>10081242</v>
      </c>
      <c r="D27" s="81">
        <f>D11+(D19*'Form 1'!B24)</f>
        <v>9530757</v>
      </c>
      <c r="E27" s="68">
        <f>IF(D27=0,0,((C27-D27)/D27))</f>
        <v>5.7758790828472489E-2</v>
      </c>
    </row>
    <row r="28" spans="1:5" x14ac:dyDescent="0.3">
      <c r="A28" s="168" t="s">
        <v>47</v>
      </c>
      <c r="B28" s="169">
        <f t="shared" si="2"/>
        <v>94</v>
      </c>
      <c r="C28" s="81">
        <f>C12+(C20*'Form 1'!B24)</f>
        <v>8864685</v>
      </c>
      <c r="D28" s="79">
        <f>D12+(D20*'Form 1'!B24)</f>
        <v>8436303</v>
      </c>
      <c r="E28" s="68">
        <f t="shared" ref="E28:E31" si="3">IF(D28=0,0,((C28-D28)/D28))</f>
        <v>5.0778403762880495E-2</v>
      </c>
    </row>
    <row r="29" spans="1:5" x14ac:dyDescent="0.3">
      <c r="A29" s="168" t="s">
        <v>48</v>
      </c>
      <c r="B29" s="80">
        <f t="shared" si="2"/>
        <v>7</v>
      </c>
      <c r="C29" s="81">
        <f>C13+(C21*'Form 1'!B24)</f>
        <v>511443</v>
      </c>
      <c r="D29" s="81">
        <f>D13+(D21*'Form 1'!B24)</f>
        <v>492165</v>
      </c>
      <c r="E29" s="68">
        <f t="shared" si="3"/>
        <v>3.9169790618999722E-2</v>
      </c>
    </row>
    <row r="30" spans="1:5" x14ac:dyDescent="0.3">
      <c r="A30" s="168" t="s">
        <v>49</v>
      </c>
      <c r="B30" s="169">
        <f t="shared" si="2"/>
        <v>1</v>
      </c>
      <c r="C30" s="81">
        <f>C14+(C22*'Form 1'!B24)</f>
        <v>103374</v>
      </c>
      <c r="D30" s="79">
        <f>D14+(D22*'Form 1'!B24)</f>
        <v>100359</v>
      </c>
      <c r="E30" s="68">
        <f t="shared" si="3"/>
        <v>3.0042148686216484E-2</v>
      </c>
    </row>
    <row r="31" spans="1:5" x14ac:dyDescent="0.3">
      <c r="A31" s="168" t="s">
        <v>50</v>
      </c>
      <c r="B31" s="80">
        <f t="shared" si="2"/>
        <v>0</v>
      </c>
      <c r="C31" s="81">
        <f>C15+(C23*'Form 1'!B24)</f>
        <v>0</v>
      </c>
      <c r="D31" s="81">
        <f>D15+(D23*'Form 1'!B24)</f>
        <v>0</v>
      </c>
      <c r="E31" s="68">
        <f t="shared" si="3"/>
        <v>0</v>
      </c>
    </row>
    <row r="32" spans="1:5" ht="14.5" thickBot="1" x14ac:dyDescent="0.35">
      <c r="A32" s="70" t="s">
        <v>51</v>
      </c>
      <c r="B32" s="71">
        <f>SUM(B26:B31)</f>
        <v>241</v>
      </c>
      <c r="C32" s="170">
        <f>C16+(C24*'Form 1'!B24)</f>
        <v>25300593</v>
      </c>
      <c r="D32" s="72">
        <f>SUM(D26:D31)</f>
        <v>24060555</v>
      </c>
      <c r="E32" s="69">
        <f>IF(D32=0,0,((C32-D32)/D32))</f>
        <v>5.1538212647214497E-2</v>
      </c>
    </row>
    <row r="33" spans="1:5" ht="14.5" thickBot="1" x14ac:dyDescent="0.35">
      <c r="A33" s="229"/>
      <c r="B33" s="229"/>
      <c r="C33" s="229"/>
      <c r="D33" s="229"/>
      <c r="E33" s="1"/>
    </row>
    <row r="34" spans="1:5" ht="60" customHeight="1" thickBot="1" x14ac:dyDescent="0.35">
      <c r="A34" s="82" t="s">
        <v>82</v>
      </c>
      <c r="B34" s="305"/>
      <c r="C34" s="306"/>
      <c r="D34" s="307"/>
      <c r="E34" s="229"/>
    </row>
    <row r="35" spans="1:5" x14ac:dyDescent="0.3">
      <c r="A35" s="37" t="s">
        <v>11</v>
      </c>
    </row>
  </sheetData>
  <sheetProtection algorithmName="SHA-512" hashValue="XzQtsW+l9CD8h17dSusnbufmYWfdYbz797d9/DFI4dNaQOYlIqny66E51y+QW1sOiRTAlkk5/+FDuhG2W0RXGg==" saltValue="I4EP+17X/JIuF3BTqrEYvg==" spinCount="100000" sheet="1" objects="1" scenarios="1"/>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48B1F6C4-98AE-4DF8-B45F-5ACD2E0C926B}"/>
    <hyperlink ref="A4" r:id="rId2" location="form4" xr:uid="{214CA8B3-DC8D-4C5A-8602-EEF705E2BEB8}"/>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18"/>
  <sheetViews>
    <sheetView showGridLines="0" topLeftCell="A6" workbookViewId="0">
      <selection activeCell="H13" sqref="H13"/>
    </sheetView>
  </sheetViews>
  <sheetFormatPr defaultColWidth="8.6328125" defaultRowHeight="14" x14ac:dyDescent="0.3"/>
  <cols>
    <col min="1" max="1" width="45.6328125" style="19" customWidth="1"/>
    <col min="2" max="3" width="30.6328125" style="19" customWidth="1"/>
    <col min="4" max="16384" width="8.6328125" style="19"/>
  </cols>
  <sheetData>
    <row r="1" spans="1:14" ht="80.150000000000006" customHeight="1" x14ac:dyDescent="0.3">
      <c r="A1" s="246" t="s">
        <v>164</v>
      </c>
      <c r="B1" s="304"/>
      <c r="C1" s="304"/>
    </row>
    <row r="2" spans="1:14" x14ac:dyDescent="0.3">
      <c r="A2" s="247" t="s">
        <v>83</v>
      </c>
      <c r="B2" s="282"/>
      <c r="C2" s="282"/>
    </row>
    <row r="3" spans="1:14" x14ac:dyDescent="0.3">
      <c r="A3" s="249" t="s">
        <v>84</v>
      </c>
      <c r="B3" s="283"/>
      <c r="C3" s="283"/>
    </row>
    <row r="4" spans="1:14" x14ac:dyDescent="0.3">
      <c r="A4" s="249" t="s">
        <v>85</v>
      </c>
      <c r="B4" s="283"/>
      <c r="C4" s="283"/>
    </row>
    <row r="5" spans="1:14" ht="14.25" customHeight="1" x14ac:dyDescent="0.3">
      <c r="A5" s="250" t="s">
        <v>86</v>
      </c>
      <c r="B5" s="323"/>
      <c r="C5" s="323"/>
      <c r="D5" s="116"/>
      <c r="E5" s="116"/>
      <c r="F5" s="116"/>
      <c r="G5" s="116"/>
      <c r="H5" s="116"/>
      <c r="I5" s="116"/>
      <c r="J5" s="116"/>
      <c r="K5" s="116"/>
      <c r="L5" s="117"/>
      <c r="M5" s="117"/>
      <c r="N5" s="117"/>
    </row>
    <row r="6" spans="1:14" s="1" customFormat="1" ht="90" customHeight="1" thickBot="1" x14ac:dyDescent="0.3">
      <c r="A6" s="245" t="s">
        <v>87</v>
      </c>
      <c r="B6" s="308"/>
      <c r="C6" s="308"/>
    </row>
    <row r="7" spans="1:14" s="1" customFormat="1" ht="15" customHeight="1" thickBot="1" x14ac:dyDescent="0.35">
      <c r="A7" s="92" t="s">
        <v>88</v>
      </c>
      <c r="B7" s="93" t="s">
        <v>89</v>
      </c>
      <c r="C7" s="94" t="s">
        <v>90</v>
      </c>
    </row>
    <row r="8" spans="1:14" s="1" customFormat="1" ht="15" customHeight="1" x14ac:dyDescent="0.25">
      <c r="A8" s="95" t="s">
        <v>91</v>
      </c>
      <c r="B8" s="89">
        <v>195156</v>
      </c>
      <c r="C8" s="88">
        <v>152232</v>
      </c>
    </row>
    <row r="9" spans="1:14" s="1" customFormat="1" ht="15" customHeight="1" x14ac:dyDescent="0.25">
      <c r="A9" s="96" t="s">
        <v>92</v>
      </c>
      <c r="B9" s="90">
        <v>195996</v>
      </c>
      <c r="C9" s="86">
        <v>96600</v>
      </c>
    </row>
    <row r="10" spans="1:14" s="1" customFormat="1" ht="15" customHeight="1" x14ac:dyDescent="0.25">
      <c r="A10" s="96" t="s">
        <v>93</v>
      </c>
      <c r="B10" s="90">
        <v>208008</v>
      </c>
      <c r="C10" s="86"/>
    </row>
    <row r="11" spans="1:14" s="1" customFormat="1" ht="15" customHeight="1" x14ac:dyDescent="0.25">
      <c r="A11" s="96" t="s">
        <v>94</v>
      </c>
      <c r="B11" s="90">
        <v>225000</v>
      </c>
      <c r="C11" s="86"/>
    </row>
    <row r="12" spans="1:14" s="1" customFormat="1" ht="15" customHeight="1" x14ac:dyDescent="0.25">
      <c r="A12" s="96" t="s">
        <v>95</v>
      </c>
      <c r="B12" s="90"/>
      <c r="C12" s="86"/>
    </row>
    <row r="13" spans="1:14" s="1" customFormat="1" ht="15" customHeight="1" x14ac:dyDescent="0.25">
      <c r="A13" s="96" t="s">
        <v>96</v>
      </c>
      <c r="B13" s="90"/>
      <c r="C13" s="86"/>
    </row>
    <row r="14" spans="1:14" s="1" customFormat="1" ht="15" customHeight="1" x14ac:dyDescent="0.25">
      <c r="A14" s="96" t="s">
        <v>97</v>
      </c>
      <c r="B14" s="90">
        <v>128004</v>
      </c>
      <c r="C14" s="86"/>
    </row>
    <row r="15" spans="1:14" s="1" customFormat="1" ht="15" customHeight="1" thickBot="1" x14ac:dyDescent="0.3">
      <c r="A15" s="97" t="s">
        <v>98</v>
      </c>
      <c r="B15" s="91"/>
      <c r="C15" s="87"/>
    </row>
    <row r="16" spans="1:14" s="37" customFormat="1" ht="15" customHeight="1" thickBot="1" x14ac:dyDescent="0.3"/>
    <row r="17" spans="1:3" s="1" customFormat="1" ht="60" customHeight="1" thickBot="1" x14ac:dyDescent="0.3">
      <c r="A17" s="82" t="s">
        <v>82</v>
      </c>
      <c r="B17" s="305"/>
      <c r="C17" s="307"/>
    </row>
    <row r="18" spans="1:3" x14ac:dyDescent="0.3">
      <c r="A18" s="37" t="s">
        <v>11</v>
      </c>
    </row>
  </sheetData>
  <sheetProtection algorithmName="SHA-512" hashValue="mHAUvFnVo9c7/bmkBaNU7u7tBi/fAC/Jp5w+dLFPUads2jH/G10OLavbT47XXR61KNqC+JjZY79Et6a4+Z8ydw==" saltValue="R4nqzuaM0aOfwRAfGnVk0w==" spinCount="100000" sheet="1" objects="1" scenarios="1"/>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29072BBF-63A6-4BB4-A900-29FFA57B1E3E}"/>
    <hyperlink ref="A4" r:id="rId2" location="form5" xr:uid="{81AEED5E-AAA5-4030-83DE-E32DACB719BB}"/>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43"/>
  <sheetViews>
    <sheetView showGridLines="0" tabSelected="1" workbookViewId="0">
      <selection sqref="A1:G1"/>
    </sheetView>
  </sheetViews>
  <sheetFormatPr defaultColWidth="8.6328125" defaultRowHeight="14.5" x14ac:dyDescent="0.35"/>
  <cols>
    <col min="1" max="1" width="37.36328125" style="10" bestFit="1" customWidth="1"/>
    <col min="2" max="2" width="10.6328125" style="10" customWidth="1"/>
    <col min="3" max="5" width="15.6328125" style="10" customWidth="1"/>
    <col min="6" max="7" width="20.6328125" style="10" customWidth="1"/>
    <col min="8" max="16384" width="8.6328125" style="10"/>
  </cols>
  <sheetData>
    <row r="1" spans="1:7" customFormat="1" ht="80.150000000000006" customHeight="1" x14ac:dyDescent="0.35">
      <c r="A1" s="246" t="s">
        <v>165</v>
      </c>
      <c r="B1" s="262"/>
      <c r="C1" s="262"/>
      <c r="D1" s="262"/>
      <c r="E1" s="262"/>
      <c r="F1" s="262"/>
      <c r="G1" s="262"/>
    </row>
    <row r="2" spans="1:7" customFormat="1" x14ac:dyDescent="0.35">
      <c r="A2" s="247" t="s">
        <v>99</v>
      </c>
      <c r="B2" s="248"/>
      <c r="C2" s="248"/>
      <c r="D2" s="248"/>
      <c r="E2" s="248"/>
      <c r="F2" s="248"/>
      <c r="G2" s="248"/>
    </row>
    <row r="3" spans="1:7" s="1" customFormat="1" ht="12.5" x14ac:dyDescent="0.25">
      <c r="A3" s="249" t="s">
        <v>100</v>
      </c>
      <c r="B3" s="283"/>
      <c r="C3" s="283"/>
      <c r="D3" s="283"/>
      <c r="E3" s="283"/>
      <c r="F3" s="283"/>
      <c r="G3" s="283"/>
    </row>
    <row r="4" spans="1:7" s="1" customFormat="1" ht="12.5" x14ac:dyDescent="0.25">
      <c r="A4" s="249" t="s">
        <v>101</v>
      </c>
      <c r="B4" s="283"/>
      <c r="C4" s="283"/>
      <c r="D4" s="283"/>
      <c r="E4" s="283"/>
      <c r="F4" s="283"/>
      <c r="G4" s="283"/>
    </row>
    <row r="5" spans="1:7" customFormat="1" x14ac:dyDescent="0.35">
      <c r="A5" s="250" t="s">
        <v>102</v>
      </c>
      <c r="B5" s="265"/>
      <c r="C5" s="265"/>
      <c r="D5" s="265"/>
      <c r="E5" s="265"/>
      <c r="F5" s="265"/>
      <c r="G5" s="265"/>
    </row>
    <row r="6" spans="1:7" s="1" customFormat="1" ht="75" customHeight="1" thickBot="1" x14ac:dyDescent="0.3">
      <c r="A6" s="245" t="s">
        <v>103</v>
      </c>
      <c r="B6" s="308"/>
      <c r="C6" s="308"/>
      <c r="D6" s="308"/>
      <c r="E6" s="308"/>
      <c r="F6" s="308"/>
      <c r="G6" s="308"/>
    </row>
    <row r="7" spans="1:7" s="1" customFormat="1" ht="16" thickBot="1" x14ac:dyDescent="0.3">
      <c r="A7" s="331"/>
      <c r="B7" s="329" t="s">
        <v>104</v>
      </c>
      <c r="C7" s="326" t="s">
        <v>105</v>
      </c>
      <c r="D7" s="327"/>
      <c r="E7" s="328"/>
      <c r="F7" s="326" t="s">
        <v>106</v>
      </c>
      <c r="G7" s="328"/>
    </row>
    <row r="8" spans="1:7" s="100" customFormat="1" ht="39.5" thickBot="1" x14ac:dyDescent="0.35">
      <c r="A8" s="332"/>
      <c r="B8" s="330"/>
      <c r="C8" s="106" t="s">
        <v>154</v>
      </c>
      <c r="D8" s="107" t="s">
        <v>155</v>
      </c>
      <c r="E8" s="108" t="s">
        <v>156</v>
      </c>
      <c r="F8" s="106" t="s">
        <v>107</v>
      </c>
      <c r="G8" s="108" t="s">
        <v>108</v>
      </c>
    </row>
    <row r="9" spans="1:7" s="101" customFormat="1" ht="18" customHeight="1" thickBot="1" x14ac:dyDescent="0.35">
      <c r="A9" s="111" t="s">
        <v>109</v>
      </c>
      <c r="B9" s="112"/>
      <c r="C9" s="110"/>
      <c r="D9" s="103"/>
      <c r="E9" s="104"/>
      <c r="F9" s="109"/>
      <c r="G9" s="104"/>
    </row>
    <row r="10" spans="1:7" s="105" customFormat="1" ht="14" customHeight="1" thickBot="1" x14ac:dyDescent="0.35">
      <c r="A10" s="153"/>
      <c r="B10" s="153"/>
      <c r="C10" s="153"/>
      <c r="D10" s="153"/>
      <c r="E10" s="153"/>
      <c r="F10" s="153"/>
      <c r="G10" s="153"/>
    </row>
    <row r="11" spans="1:7" s="102" customFormat="1" ht="54" customHeight="1" thickBot="1" x14ac:dyDescent="0.35">
      <c r="A11" s="82" t="s">
        <v>82</v>
      </c>
      <c r="B11" s="305"/>
      <c r="C11" s="324"/>
      <c r="D11" s="324"/>
      <c r="E11" s="324"/>
      <c r="F11" s="324"/>
      <c r="G11" s="325"/>
    </row>
    <row r="12" spans="1:7" x14ac:dyDescent="0.35">
      <c r="A12" s="37" t="s">
        <v>11</v>
      </c>
    </row>
    <row r="13" spans="1:7" x14ac:dyDescent="0.35">
      <c r="A13" s="231" t="s">
        <v>159</v>
      </c>
      <c r="B13" s="232" t="s">
        <v>136</v>
      </c>
    </row>
    <row r="14" spans="1:7" x14ac:dyDescent="0.35">
      <c r="A14" s="233"/>
      <c r="B14" s="234" t="s">
        <v>137</v>
      </c>
    </row>
    <row r="15" spans="1:7" x14ac:dyDescent="0.35">
      <c r="A15" s="235"/>
      <c r="B15" s="236" t="s">
        <v>131</v>
      </c>
    </row>
    <row r="37" spans="1:1" x14ac:dyDescent="0.35">
      <c r="A37" s="11" t="s">
        <v>110</v>
      </c>
    </row>
    <row r="38" spans="1:1" x14ac:dyDescent="0.35">
      <c r="A38" s="12" t="s">
        <v>111</v>
      </c>
    </row>
    <row r="39" spans="1:1" x14ac:dyDescent="0.35">
      <c r="A39" s="11" t="s">
        <v>112</v>
      </c>
    </row>
    <row r="40" spans="1:1" x14ac:dyDescent="0.35">
      <c r="A40" s="11" t="s">
        <v>113</v>
      </c>
    </row>
    <row r="41" spans="1:1" x14ac:dyDescent="0.35">
      <c r="A41" s="11" t="s">
        <v>114</v>
      </c>
    </row>
    <row r="42" spans="1:1" x14ac:dyDescent="0.35">
      <c r="A42" s="11" t="s">
        <v>115</v>
      </c>
    </row>
    <row r="43" spans="1:1" x14ac:dyDescent="0.35">
      <c r="A43" s="13" t="s">
        <v>116</v>
      </c>
    </row>
  </sheetData>
  <sheetProtection algorithmName="SHA-512" hashValue="D5D2Lf23n/P2NwheMBkgaxw08Hym7+AFaPioF5cT9WU0AKV91nKqB0g3ZbDEkKntGYchn2rRznRY/01X5hn4AQ==" saltValue="g5rotNnU7j3FIkkhI6l18A==" spinCount="100000" sheet="1" objects="1" scenarios="1"/>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D29F28B4-FB2C-4233-BA8D-A363EFC7F537}">
      <formula1>$B$13:$B$15</formula1>
    </dataValidation>
  </dataValidations>
  <hyperlinks>
    <hyperlink ref="A3" r:id="rId1" location="form6" xr:uid="{F5C9C0CE-BDC4-4873-8A9F-47EDE5913DDF}"/>
    <hyperlink ref="A4" r:id="rId2" location="form6" xr:uid="{44794B08-6493-4AC5-BF71-A52AB62DB881}"/>
  </hyperlinks>
  <pageMargins left="0.7" right="0.7" top="0.75" bottom="0.75" header="0.51180555555555496" footer="0.51180555555555496"/>
  <pageSetup firstPageNumber="0"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927A-53AC-43E8-83EF-A6ED5D9D46FF}">
  <sheetPr codeName="Sheet8"/>
  <dimension ref="A1:D12"/>
  <sheetViews>
    <sheetView showGridLines="0" workbookViewId="0">
      <selection sqref="A1:D1"/>
    </sheetView>
  </sheetViews>
  <sheetFormatPr defaultRowHeight="14.5" x14ac:dyDescent="0.35"/>
  <cols>
    <col min="1" max="3" width="30.6328125" customWidth="1"/>
    <col min="4" max="4" width="45.6328125" customWidth="1"/>
  </cols>
  <sheetData>
    <row r="1" spans="1:4" s="19" customFormat="1" ht="80.150000000000006" customHeight="1" x14ac:dyDescent="0.3">
      <c r="A1" s="246" t="s">
        <v>166</v>
      </c>
      <c r="B1" s="246"/>
      <c r="C1" s="246"/>
      <c r="D1" s="246"/>
    </row>
    <row r="2" spans="1:4" s="19" customFormat="1" ht="14" x14ac:dyDescent="0.3">
      <c r="A2" s="247" t="s">
        <v>55</v>
      </c>
      <c r="B2" s="247"/>
      <c r="C2" s="247"/>
    </row>
    <row r="3" spans="1:4" s="1" customFormat="1" ht="12.5" x14ac:dyDescent="0.25">
      <c r="A3" s="249" t="s">
        <v>56</v>
      </c>
      <c r="B3" s="249"/>
      <c r="C3" s="249"/>
    </row>
    <row r="4" spans="1:4" s="1" customFormat="1" ht="12.5" x14ac:dyDescent="0.25">
      <c r="A4" s="249" t="s">
        <v>57</v>
      </c>
      <c r="B4" s="249"/>
      <c r="C4" s="249"/>
    </row>
    <row r="5" spans="1:4" s="1" customFormat="1" ht="45" customHeight="1" x14ac:dyDescent="0.35">
      <c r="A5" s="250" t="s">
        <v>140</v>
      </c>
      <c r="B5" s="250"/>
      <c r="C5" s="250"/>
      <c r="D5"/>
    </row>
    <row r="6" spans="1:4" s="1" customFormat="1" ht="30" customHeight="1" thickBot="1" x14ac:dyDescent="0.3">
      <c r="A6" s="284" t="s">
        <v>139</v>
      </c>
      <c r="B6" s="284"/>
      <c r="C6" s="284"/>
      <c r="D6" s="154"/>
    </row>
    <row r="7" spans="1:4" ht="32" customHeight="1" thickBot="1" x14ac:dyDescent="0.4">
      <c r="A7" s="156" t="s">
        <v>117</v>
      </c>
      <c r="B7" s="157" t="s">
        <v>141</v>
      </c>
      <c r="C7" s="158" t="s">
        <v>142</v>
      </c>
    </row>
    <row r="8" spans="1:4" s="18" customFormat="1" ht="16" thickBot="1" x14ac:dyDescent="0.4">
      <c r="A8" s="333" t="s">
        <v>44</v>
      </c>
      <c r="B8" s="333"/>
      <c r="C8" s="333"/>
      <c r="D8" s="159"/>
    </row>
    <row r="9" spans="1:4" ht="18" customHeight="1" thickBot="1" x14ac:dyDescent="0.4">
      <c r="A9" s="160">
        <v>0</v>
      </c>
      <c r="B9" s="161">
        <f>'Form 2'!B16+'Form 2'!G16</f>
        <v>255</v>
      </c>
      <c r="C9" s="242">
        <f>(B9/('Form 2'!B16+'Form 2'!G16))*('Form 2'!C16+'Form 2'!H16)*A9</f>
        <v>0</v>
      </c>
    </row>
    <row r="10" spans="1:4" s="18" customFormat="1" ht="16" thickBot="1" x14ac:dyDescent="0.4">
      <c r="A10" s="333" t="s">
        <v>52</v>
      </c>
      <c r="B10" s="333"/>
      <c r="C10" s="333"/>
      <c r="D10" s="159"/>
    </row>
    <row r="11" spans="1:4" ht="18" customHeight="1" thickBot="1" x14ac:dyDescent="0.4">
      <c r="A11" s="160">
        <v>0</v>
      </c>
      <c r="B11" s="161">
        <f>'Form 2'!B24+'Form 2'!G24</f>
        <v>0</v>
      </c>
      <c r="C11" s="242" t="e">
        <f>(B11/('Form 2'!B24+'Form 2'!G24))*('Form 2'!C24+'Form 2'!H24)*A11</f>
        <v>#DIV/0!</v>
      </c>
    </row>
    <row r="12" spans="1:4" x14ac:dyDescent="0.35">
      <c r="A12" s="118"/>
      <c r="B12" s="118"/>
      <c r="C12" s="118"/>
    </row>
  </sheetData>
  <sheetProtection algorithmName="SHA-512" hashValue="mwj6xE1BT+ynPTkDXrGS71CClBmHZBPnifQTery9/yKVReBqcwtr9QxEVicLNo2SKA8/oGLb73kuFND40NOx/A==" saltValue="R5WHgWLVKEiizx6g0t1g+w==" spinCount="100000" sheet="1" objects="1" scenarios="1"/>
  <mergeCells count="8">
    <mergeCell ref="A10:C10"/>
    <mergeCell ref="A1:D1"/>
    <mergeCell ref="A3:C3"/>
    <mergeCell ref="A4:C4"/>
    <mergeCell ref="A8:C8"/>
    <mergeCell ref="A2:C2"/>
    <mergeCell ref="A5:C5"/>
    <mergeCell ref="A6:C6"/>
  </mergeCells>
  <hyperlinks>
    <hyperlink ref="A3" r:id="rId1" location="form3" xr:uid="{81F812D0-9643-421F-ACD7-1EE155DBFF4A}"/>
    <hyperlink ref="A4" r:id="rId2" location="form3" xr:uid="{F0C5B894-FDD5-4D58-9E7E-C73A43DD7375}"/>
  </hyperlinks>
  <pageMargins left="0.7" right="0.7" top="0.75" bottom="0.75" header="0.3" footer="0.3"/>
  <pageSetup orientation="portrait" horizontalDpi="1200" verticalDpi="1200"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J27"/>
  <sheetViews>
    <sheetView showGridLines="0" workbookViewId="0">
      <selection sqref="A1:J1"/>
    </sheetView>
  </sheetViews>
  <sheetFormatPr defaultColWidth="8.6328125" defaultRowHeight="14.5" x14ac:dyDescent="0.35"/>
  <cols>
    <col min="1" max="1" width="20.08984375" bestFit="1" customWidth="1"/>
    <col min="2" max="2" width="7.6328125" customWidth="1"/>
    <col min="3" max="3" width="11.6328125" customWidth="1"/>
    <col min="4" max="6" width="12.6328125" customWidth="1"/>
    <col min="8" max="9" width="12.6328125" customWidth="1"/>
  </cols>
  <sheetData>
    <row r="1" spans="1:10" s="19" customFormat="1" ht="80.150000000000006" customHeight="1" thickBot="1" x14ac:dyDescent="0.35">
      <c r="A1" s="246" t="s">
        <v>153</v>
      </c>
      <c r="B1" s="246"/>
      <c r="C1" s="246"/>
      <c r="D1" s="246"/>
      <c r="E1" s="246"/>
      <c r="F1" s="246"/>
      <c r="G1" s="246"/>
      <c r="H1" s="246"/>
      <c r="I1" s="246"/>
      <c r="J1" s="246"/>
    </row>
    <row r="2" spans="1:10" ht="49.25" customHeight="1" thickBot="1" x14ac:dyDescent="0.4">
      <c r="A2" s="334" t="s">
        <v>39</v>
      </c>
      <c r="B2" s="337" t="s">
        <v>118</v>
      </c>
      <c r="C2" s="338"/>
      <c r="D2" s="338"/>
      <c r="E2" s="338"/>
      <c r="F2" s="339"/>
      <c r="G2" s="176" t="s">
        <v>119</v>
      </c>
      <c r="H2" s="337" t="s">
        <v>120</v>
      </c>
      <c r="I2" s="338"/>
      <c r="J2" s="339"/>
    </row>
    <row r="3" spans="1:10" ht="26.5" thickBot="1" x14ac:dyDescent="0.4">
      <c r="A3" s="335"/>
      <c r="B3" s="171" t="s">
        <v>121</v>
      </c>
      <c r="C3" s="172" t="s">
        <v>122</v>
      </c>
      <c r="D3" s="172" t="s">
        <v>123</v>
      </c>
      <c r="E3" s="172" t="s">
        <v>124</v>
      </c>
      <c r="F3" s="173" t="s">
        <v>125</v>
      </c>
      <c r="G3" s="174" t="s">
        <v>126</v>
      </c>
      <c r="H3" s="171" t="s">
        <v>127</v>
      </c>
      <c r="I3" s="172" t="s">
        <v>128</v>
      </c>
      <c r="J3" s="175" t="s">
        <v>129</v>
      </c>
    </row>
    <row r="4" spans="1:10" s="118" customFormat="1" ht="16" thickBot="1" x14ac:dyDescent="0.4">
      <c r="A4" s="336" t="s">
        <v>44</v>
      </c>
      <c r="B4" s="336"/>
      <c r="C4" s="336"/>
      <c r="D4" s="336"/>
      <c r="E4" s="336"/>
      <c r="F4" s="336"/>
      <c r="G4" s="336"/>
      <c r="H4" s="336"/>
      <c r="I4" s="336"/>
      <c r="J4" s="336"/>
    </row>
    <row r="5" spans="1:10" x14ac:dyDescent="0.35">
      <c r="A5" s="177" t="s">
        <v>45</v>
      </c>
      <c r="B5" s="195">
        <f>'Form 2'!B10+'Form 2'!G10</f>
        <v>52</v>
      </c>
      <c r="C5" s="196" t="str">
        <f>IF((SUM('Form 2'!D10:F10)+SUM('Form 2'!I10:K10))-B5=0,"OK","ERROR")</f>
        <v>OK</v>
      </c>
      <c r="D5" s="196">
        <f>IF('Form 2'!B10=0,"",'Form 2'!C10/'Form 2'!B10)</f>
        <v>151629.57692307694</v>
      </c>
      <c r="E5" s="196">
        <f>IF('Form 2'!G10=0,"",'Form 2'!H10/'Form 2'!G10)</f>
        <v>111040.61538461539</v>
      </c>
      <c r="F5" s="197">
        <f>'Form 2'!C10+'Form 2'!H10</f>
        <v>6829425</v>
      </c>
      <c r="G5" s="198"/>
      <c r="H5" s="199">
        <f>'Form 4'!C10/'Form 4'!B10</f>
        <v>136663.07142857142</v>
      </c>
      <c r="I5" s="196">
        <f>'Form 4'!D10/'Form 4'!B10</f>
        <v>130975.5</v>
      </c>
      <c r="J5" s="200" t="str">
        <f>IF('Form 4'!E10&lt;0,"CHECK",IF('Form 4'!E10&lt;0.16,"OK","CHECK"))</f>
        <v>OK</v>
      </c>
    </row>
    <row r="6" spans="1:10" x14ac:dyDescent="0.35">
      <c r="A6" s="178" t="s">
        <v>46</v>
      </c>
      <c r="B6" s="201">
        <f>'Form 2'!B11+'Form 2'!G11</f>
        <v>101</v>
      </c>
      <c r="C6" s="202" t="str">
        <f>IF((SUM('Form 2'!D11:F11)+SUM('Form 2'!I11:K11))-B6=0,"OK","ERROR")</f>
        <v>OK</v>
      </c>
      <c r="D6" s="202">
        <f>IF('Form 2'!B11=0,"",'Form 2'!C11/'Form 2'!B11)</f>
        <v>104405.4375</v>
      </c>
      <c r="E6" s="202">
        <f>IF('Form 2'!G11=0,"",'Form 2'!H11/'Form 2'!G11)</f>
        <v>101438.32075471699</v>
      </c>
      <c r="F6" s="203">
        <f>'Form 2'!C11+'Form 2'!H11</f>
        <v>10387692</v>
      </c>
      <c r="G6" s="204"/>
      <c r="H6" s="205">
        <f>'Form 4'!C11/'Form 4'!B11</f>
        <v>103930.32989690722</v>
      </c>
      <c r="I6" s="202">
        <f>'Form 4'!D11/'Form 4'!B11</f>
        <v>98255.226804123711</v>
      </c>
      <c r="J6" s="206" t="str">
        <f>IF('Form 4'!E11&lt;0,"CHECK",IF('Form 4'!E11&lt;0.16,"OK","CHECK"))</f>
        <v>OK</v>
      </c>
    </row>
    <row r="7" spans="1:10" x14ac:dyDescent="0.35">
      <c r="A7" s="178" t="s">
        <v>47</v>
      </c>
      <c r="B7" s="201">
        <f>'Form 2'!B12+'Form 2'!G12</f>
        <v>94</v>
      </c>
      <c r="C7" s="202" t="str">
        <f>IF((SUM('Form 2'!D12:F12)+SUM('Form 2'!I12:K12))-B7=0,"OK","ERROR")</f>
        <v>OK</v>
      </c>
      <c r="D7" s="202">
        <f>IF('Form 2'!B12=0,"",'Form 2'!C12/'Form 2'!B12)</f>
        <v>100189.31707317074</v>
      </c>
      <c r="E7" s="202">
        <f>IF('Form 2'!G12=0,"",'Form 2'!H12/'Form 2'!G12)</f>
        <v>85587.962264150949</v>
      </c>
      <c r="F7" s="203">
        <f>'Form 2'!C12+'Form 2'!H12</f>
        <v>8643924</v>
      </c>
      <c r="G7" s="204"/>
      <c r="H7" s="205">
        <f>'Form 4'!C12/'Form 4'!B12</f>
        <v>94305.159574468082</v>
      </c>
      <c r="I7" s="202">
        <f>'Form 4'!D12/'Form 4'!B12</f>
        <v>89747.904255319154</v>
      </c>
      <c r="J7" s="206" t="str">
        <f>IF('Form 4'!E12&lt;0,"CHECK",IF('Form 4'!E12&lt;0.16,"OK","CHECK"))</f>
        <v>OK</v>
      </c>
    </row>
    <row r="8" spans="1:10" x14ac:dyDescent="0.35">
      <c r="A8" s="178" t="s">
        <v>48</v>
      </c>
      <c r="B8" s="201">
        <f>'Form 2'!B13+'Form 2'!G13</f>
        <v>7</v>
      </c>
      <c r="C8" s="202" t="str">
        <f>IF((SUM('Form 2'!D13:F13)+SUM('Form 2'!I13:K13))-B8=0,"OK","ERROR")</f>
        <v>OK</v>
      </c>
      <c r="D8" s="202">
        <f>IF('Form 2'!B13=0,"",'Form 2'!C13/'Form 2'!B13)</f>
        <v>76725</v>
      </c>
      <c r="E8" s="202">
        <f>IF('Form 2'!G13=0,"",'Form 2'!H13/'Form 2'!G13)</f>
        <v>71598.600000000006</v>
      </c>
      <c r="F8" s="203">
        <f>'Form 2'!C13+'Form 2'!H13</f>
        <v>511443</v>
      </c>
      <c r="G8" s="204"/>
      <c r="H8" s="205">
        <f>'Form 4'!C13/'Form 4'!B13</f>
        <v>73063.28571428571</v>
      </c>
      <c r="I8" s="202">
        <f>'Form 4'!D13/'Form 4'!B13</f>
        <v>70309.28571428571</v>
      </c>
      <c r="J8" s="206" t="str">
        <f>IF('Form 4'!E13&lt;0,"CHECK",IF('Form 4'!E13&lt;0.16,"OK","CHECK"))</f>
        <v>OK</v>
      </c>
    </row>
    <row r="9" spans="1:10" x14ac:dyDescent="0.35">
      <c r="A9" s="178" t="s">
        <v>49</v>
      </c>
      <c r="B9" s="201">
        <f>'Form 2'!B14+'Form 2'!G14</f>
        <v>1</v>
      </c>
      <c r="C9" s="202" t="str">
        <f>IF((SUM('Form 2'!D14:F14)+SUM('Form 2'!I14:K14))-B9=0,"OK","ERROR")</f>
        <v>OK</v>
      </c>
      <c r="D9" s="202">
        <f>IF('Form 2'!B14=0,"",'Form 2'!C14/'Form 2'!B14)</f>
        <v>103374</v>
      </c>
      <c r="E9" s="202" t="str">
        <f>IF('Form 2'!G14=0,"",'Form 2'!H14/'Form 2'!G14)</f>
        <v/>
      </c>
      <c r="F9" s="203">
        <f>'Form 2'!C14+'Form 2'!H14</f>
        <v>103374</v>
      </c>
      <c r="G9" s="204"/>
      <c r="H9" s="205">
        <f>'Form 4'!C14/'Form 4'!B14</f>
        <v>103374</v>
      </c>
      <c r="I9" s="202">
        <f>'Form 4'!D14/'Form 4'!B14</f>
        <v>100359</v>
      </c>
      <c r="J9" s="206" t="str">
        <f>IF('Form 4'!E14&lt;0,"CHECK",IF('Form 4'!E14&lt;0.16,"OK","CHECK"))</f>
        <v>OK</v>
      </c>
    </row>
    <row r="10" spans="1:10" x14ac:dyDescent="0.35">
      <c r="A10" s="178" t="s">
        <v>50</v>
      </c>
      <c r="B10" s="201">
        <f>'Form 2'!B15+'Form 2'!G15</f>
        <v>0</v>
      </c>
      <c r="C10" s="202" t="str">
        <f>IF((SUM('Form 2'!D15:F15)+SUM('Form 2'!I15:K15))-B10=0,"OK","ERROR")</f>
        <v>OK</v>
      </c>
      <c r="D10" s="202" t="str">
        <f>IF('Form 2'!B15=0,"",'Form 2'!C15/'Form 2'!B15)</f>
        <v/>
      </c>
      <c r="E10" s="202" t="str">
        <f>IF('Form 2'!G15=0,"",'Form 2'!H15/'Form 2'!G15)</f>
        <v/>
      </c>
      <c r="F10" s="203">
        <f>'Form 2'!C15+'Form 2'!H15</f>
        <v>0</v>
      </c>
      <c r="G10" s="204"/>
      <c r="H10" s="205" t="e">
        <f>'Form 4'!C15/'Form 4'!B15</f>
        <v>#DIV/0!</v>
      </c>
      <c r="I10" s="202" t="e">
        <f>'Form 4'!D15/'Form 4'!B15</f>
        <v>#DIV/0!</v>
      </c>
      <c r="J10" s="206" t="str">
        <f>IF('Form 4'!E15&lt;0,"CHECK",IF('Form 4'!E15&lt;0.16,"OK","CHECK"))</f>
        <v>OK</v>
      </c>
    </row>
    <row r="11" spans="1:10" ht="15" thickBot="1" x14ac:dyDescent="0.4">
      <c r="A11" s="179" t="s">
        <v>51</v>
      </c>
      <c r="B11" s="207">
        <f>'Form 2'!B16+'Form 2'!G16</f>
        <v>255</v>
      </c>
      <c r="C11" s="208" t="str">
        <f>IF((SUM('Form 2'!D16:F16)+SUM('Form 2'!I16:K16))-B11=0,"OK","ERROR")</f>
        <v>OK</v>
      </c>
      <c r="D11" s="208">
        <f>IF('Form 2'!B16=0,"",'Form 2'!C16/'Form 2'!B16)</f>
        <v>112867.93220338984</v>
      </c>
      <c r="E11" s="208">
        <f>IF('Form 2'!G16=0,"",'Form 2'!H16/'Form 2'!G16)</f>
        <v>96039.722627737225</v>
      </c>
      <c r="F11" s="209">
        <f>'Form 2'!C16+'Form 2'!H16</f>
        <v>26475858</v>
      </c>
      <c r="G11" s="210" t="str">
        <f>IF('Form 3'!C12&gt;B11,"CHECK",IF(AND('Form 3'!B12&gt;0,'Form 3'!C12=0),"CHECK","OK"))</f>
        <v>OK</v>
      </c>
      <c r="H11" s="211">
        <f>'Form 4'!C16/'Form 4'!B16</f>
        <v>104981.71369294605</v>
      </c>
      <c r="I11" s="208">
        <f>'Form 4'!D16/'Form 4'!B16</f>
        <v>99836.32780082988</v>
      </c>
      <c r="J11" s="212" t="str">
        <f>IF('Form 4'!E16&lt;0,"CHECK",IF('Form 4'!E16&lt;0.16,"OK","CHECK"))</f>
        <v>OK</v>
      </c>
    </row>
    <row r="12" spans="1:10" s="118" customFormat="1" ht="16" thickBot="1" x14ac:dyDescent="0.4">
      <c r="A12" s="311" t="s">
        <v>52</v>
      </c>
      <c r="B12" s="311"/>
      <c r="C12" s="311"/>
      <c r="D12" s="311"/>
      <c r="E12" s="311"/>
      <c r="F12" s="311"/>
      <c r="G12" s="311"/>
      <c r="H12" s="311"/>
      <c r="I12" s="311"/>
      <c r="J12" s="311"/>
    </row>
    <row r="13" spans="1:10" x14ac:dyDescent="0.35">
      <c r="A13" s="177" t="s">
        <v>45</v>
      </c>
      <c r="B13" s="195">
        <f>'Form 2'!B18+'Form 2'!G18</f>
        <v>0</v>
      </c>
      <c r="C13" s="196" t="str">
        <f>IF((SUM('Form 2'!D18:F18)+SUM('Form 2'!I18:K18))-B13=0,"OK","ERROR")</f>
        <v>OK</v>
      </c>
      <c r="D13" s="196" t="str">
        <f>IF('Form 2'!B18=0,"",'Form 2'!C18/'Form 2'!B18)</f>
        <v/>
      </c>
      <c r="E13" s="196" t="str">
        <f>IF('Form 2'!G18=0,"",'Form 2'!H18/'Form 2'!G18)</f>
        <v/>
      </c>
      <c r="F13" s="197">
        <f>'Form 2'!C18+'Form 2'!H18</f>
        <v>0</v>
      </c>
      <c r="G13" s="198"/>
      <c r="H13" s="199" t="e">
        <f>'Form 4'!C18/'Form 4'!B18</f>
        <v>#DIV/0!</v>
      </c>
      <c r="I13" s="196" t="e">
        <f>'Form 4'!D18/'Form 4'!B18</f>
        <v>#DIV/0!</v>
      </c>
      <c r="J13" s="200" t="str">
        <f>IF('Form 4'!E18&lt;0,"CHECK",IF('Form 4'!E18&lt;0.16,"OK","CHECK"))</f>
        <v>OK</v>
      </c>
    </row>
    <row r="14" spans="1:10" x14ac:dyDescent="0.35">
      <c r="A14" s="178" t="s">
        <v>46</v>
      </c>
      <c r="B14" s="201">
        <f>'Form 2'!B19+'Form 2'!G19</f>
        <v>0</v>
      </c>
      <c r="C14" s="202" t="str">
        <f>IF((SUM('Form 2'!D19:F19)+SUM('Form 2'!I19:K19))-B14=0,"OK","ERROR")</f>
        <v>OK</v>
      </c>
      <c r="D14" s="202" t="str">
        <f>IF('Form 2'!B19=0,"",'Form 2'!C19/'Form 2'!B19)</f>
        <v/>
      </c>
      <c r="E14" s="202" t="str">
        <f>IF('Form 2'!G19=0,"",'Form 2'!H19/'Form 2'!G19)</f>
        <v/>
      </c>
      <c r="F14" s="203">
        <f>'Form 2'!C19+'Form 2'!H19</f>
        <v>0</v>
      </c>
      <c r="G14" s="204"/>
      <c r="H14" s="205" t="e">
        <f>'Form 4'!C19/'Form 4'!B19</f>
        <v>#DIV/0!</v>
      </c>
      <c r="I14" s="202" t="e">
        <f>'Form 4'!D19/'Form 4'!B19</f>
        <v>#DIV/0!</v>
      </c>
      <c r="J14" s="206" t="str">
        <f>IF('Form 4'!E19&lt;0,"CHECK",IF('Form 4'!E19&lt;0.16,"OK","CHECK"))</f>
        <v>OK</v>
      </c>
    </row>
    <row r="15" spans="1:10" x14ac:dyDescent="0.35">
      <c r="A15" s="178" t="s">
        <v>47</v>
      </c>
      <c r="B15" s="201">
        <f>'Form 2'!B20+'Form 2'!G20</f>
        <v>0</v>
      </c>
      <c r="C15" s="202" t="str">
        <f>IF((SUM('Form 2'!D20:F20)+SUM('Form 2'!I20:K20))-B15=0,"OK","ERROR")</f>
        <v>OK</v>
      </c>
      <c r="D15" s="202" t="str">
        <f>IF('Form 2'!B20=0,"",'Form 2'!C20/'Form 2'!B20)</f>
        <v/>
      </c>
      <c r="E15" s="202" t="str">
        <f>IF('Form 2'!G20=0,"",'Form 2'!H20/'Form 2'!G20)</f>
        <v/>
      </c>
      <c r="F15" s="203">
        <f>'Form 2'!C20+'Form 2'!H20</f>
        <v>0</v>
      </c>
      <c r="G15" s="204"/>
      <c r="H15" s="205" t="e">
        <f>'Form 4'!C20/'Form 4'!B20</f>
        <v>#DIV/0!</v>
      </c>
      <c r="I15" s="202" t="e">
        <f>'Form 4'!D20/'Form 4'!B20</f>
        <v>#DIV/0!</v>
      </c>
      <c r="J15" s="206" t="str">
        <f>IF('Form 4'!E20&lt;0,"CHECK",IF('Form 4'!E20&lt;0.16,"OK","CHECK"))</f>
        <v>OK</v>
      </c>
    </row>
    <row r="16" spans="1:10" x14ac:dyDescent="0.35">
      <c r="A16" s="178" t="s">
        <v>48</v>
      </c>
      <c r="B16" s="201">
        <f>'Form 2'!B21+'Form 2'!G21</f>
        <v>0</v>
      </c>
      <c r="C16" s="202" t="str">
        <f>IF((SUM('Form 2'!D21:F21)+SUM('Form 2'!I21:K21))-B16=0,"OK","ERROR")</f>
        <v>OK</v>
      </c>
      <c r="D16" s="202" t="str">
        <f>IF('Form 2'!B21=0,"",'Form 2'!C21/'Form 2'!B21)</f>
        <v/>
      </c>
      <c r="E16" s="202" t="str">
        <f>IF('Form 2'!G21=0,"",'Form 2'!H21/'Form 2'!G21)</f>
        <v/>
      </c>
      <c r="F16" s="203">
        <f>'Form 2'!C21+'Form 2'!H21</f>
        <v>0</v>
      </c>
      <c r="G16" s="204"/>
      <c r="H16" s="205" t="e">
        <f>'Form 4'!C21/'Form 4'!B21</f>
        <v>#DIV/0!</v>
      </c>
      <c r="I16" s="202" t="e">
        <f>'Form 4'!D21/'Form 4'!B21</f>
        <v>#DIV/0!</v>
      </c>
      <c r="J16" s="206" t="str">
        <f>IF('Form 4'!E21&lt;0,"CHECK",IF('Form 4'!E21&lt;0.16,"OK","CHECK"))</f>
        <v>OK</v>
      </c>
    </row>
    <row r="17" spans="1:10" x14ac:dyDescent="0.35">
      <c r="A17" s="178" t="s">
        <v>49</v>
      </c>
      <c r="B17" s="201">
        <f>'Form 2'!B22+'Form 2'!G22</f>
        <v>0</v>
      </c>
      <c r="C17" s="202" t="str">
        <f>IF((SUM('Form 2'!D22:F22)+SUM('Form 2'!I22:K22))-B17=0,"OK","ERROR")</f>
        <v>OK</v>
      </c>
      <c r="D17" s="202" t="str">
        <f>IF('Form 2'!B22=0,"",'Form 2'!C22/'Form 2'!B22)</f>
        <v/>
      </c>
      <c r="E17" s="202" t="str">
        <f>IF('Form 2'!G22=0,"",'Form 2'!H22/'Form 2'!G22)</f>
        <v/>
      </c>
      <c r="F17" s="203">
        <f>'Form 2'!C22+'Form 2'!H22</f>
        <v>0</v>
      </c>
      <c r="G17" s="204"/>
      <c r="H17" s="205" t="e">
        <f>'Form 4'!C22/'Form 4'!B22</f>
        <v>#DIV/0!</v>
      </c>
      <c r="I17" s="202" t="e">
        <f>'Form 4'!D22/'Form 4'!B22</f>
        <v>#DIV/0!</v>
      </c>
      <c r="J17" s="206" t="str">
        <f>IF('Form 4'!E22&lt;0,"CHECK",IF('Form 4'!E22&lt;0.16,"OK","CHECK"))</f>
        <v>OK</v>
      </c>
    </row>
    <row r="18" spans="1:10" x14ac:dyDescent="0.35">
      <c r="A18" s="178" t="s">
        <v>50</v>
      </c>
      <c r="B18" s="201">
        <f>'Form 2'!B23+'Form 2'!G23</f>
        <v>0</v>
      </c>
      <c r="C18" s="202" t="str">
        <f>IF((SUM('Form 2'!D23:F23)+SUM('Form 2'!I23:K23))-B18=0,"OK","ERROR")</f>
        <v>OK</v>
      </c>
      <c r="D18" s="202" t="str">
        <f>IF('Form 2'!B23=0,"",'Form 2'!C23/'Form 2'!B23)</f>
        <v/>
      </c>
      <c r="E18" s="202" t="str">
        <f>IF('Form 2'!G23=0,"",'Form 2'!H23/'Form 2'!G23)</f>
        <v/>
      </c>
      <c r="F18" s="203">
        <f>'Form 2'!C23+'Form 2'!H23</f>
        <v>0</v>
      </c>
      <c r="G18" s="204"/>
      <c r="H18" s="205" t="e">
        <f>'Form 4'!C23/'Form 4'!B23</f>
        <v>#DIV/0!</v>
      </c>
      <c r="I18" s="202" t="e">
        <f>'Form 4'!D23/'Form 4'!B23</f>
        <v>#DIV/0!</v>
      </c>
      <c r="J18" s="206" t="str">
        <f>IF('Form 4'!E23&lt;0,"CHECK",IF('Form 4'!E23&lt;0.16,"OK","CHECK"))</f>
        <v>OK</v>
      </c>
    </row>
    <row r="19" spans="1:10" ht="15" thickBot="1" x14ac:dyDescent="0.4">
      <c r="A19" s="179" t="s">
        <v>51</v>
      </c>
      <c r="B19" s="207">
        <f>'Form 2'!B24+'Form 2'!G24</f>
        <v>0</v>
      </c>
      <c r="C19" s="208" t="str">
        <f>IF((SUM('Form 2'!D24:F24)+SUM('Form 2'!I24:K24))-B19=0,"OK","ERROR")</f>
        <v>OK</v>
      </c>
      <c r="D19" s="208" t="str">
        <f>IF('Form 2'!B24=0,"",'Form 2'!C24/'Form 2'!B24)</f>
        <v/>
      </c>
      <c r="E19" s="208" t="str">
        <f>IF('Form 2'!G24=0,"",'Form 2'!H24/'Form 2'!G24)</f>
        <v/>
      </c>
      <c r="F19" s="209">
        <f>'Form 2'!C24+'Form 2'!H24</f>
        <v>0</v>
      </c>
      <c r="G19" s="210" t="str">
        <f>IF('Form 3'!C16&gt;B19,"CHECK",IF(AND('Form 3'!B16&gt;0,'Form 3'!C16=0),"CHECK","OK"))</f>
        <v>OK</v>
      </c>
      <c r="H19" s="211" t="e">
        <f>'Form 4'!C24/'Form 4'!B24</f>
        <v>#DIV/0!</v>
      </c>
      <c r="I19" s="208" t="e">
        <f>'Form 4'!D24/'Form 4'!B24</f>
        <v>#DIV/0!</v>
      </c>
      <c r="J19" s="212" t="str">
        <f>IF('Form 4'!E24&lt;0,"CHECK",IF('Form 4'!E24&lt;0.16,"OK","CHECK"))</f>
        <v>OK</v>
      </c>
    </row>
    <row r="20" spans="1:10" s="118" customFormat="1" ht="33" customHeight="1" thickBot="1" x14ac:dyDescent="0.4">
      <c r="A20" s="313" t="s">
        <v>53</v>
      </c>
      <c r="B20" s="313"/>
      <c r="C20" s="313"/>
      <c r="D20" s="313"/>
      <c r="E20" s="313"/>
      <c r="F20" s="313"/>
      <c r="G20" s="313"/>
      <c r="H20" s="313"/>
      <c r="I20" s="313"/>
      <c r="J20" s="313"/>
    </row>
    <row r="21" spans="1:10" x14ac:dyDescent="0.35">
      <c r="A21" s="177" t="s">
        <v>45</v>
      </c>
      <c r="B21" s="181">
        <f>'Form 2'!B26+'Form 2'!G26</f>
        <v>52</v>
      </c>
      <c r="C21" s="182" t="str">
        <f>IF((SUM('Form 2'!D26:F26)+SUM('Form 2'!I26:K26))-B21=0,"OK","ERROR")</f>
        <v>OK</v>
      </c>
      <c r="D21" s="182">
        <f>IF('Form 2'!B26=0,"",'Form 2'!C26/'Form 2'!B26)</f>
        <v>151629.57692307694</v>
      </c>
      <c r="E21" s="182">
        <f>IF('Form 2'!G26=0,"",'Form 2'!H26/'Form 2'!G26)</f>
        <v>111040.61538461539</v>
      </c>
      <c r="F21" s="189">
        <f>'Form 2'!C26+'Form 2'!H26</f>
        <v>6829425</v>
      </c>
      <c r="G21" s="198"/>
      <c r="H21" s="192">
        <f>'Form 4'!C26/'Form 4'!B26</f>
        <v>136663.07142857142</v>
      </c>
      <c r="I21" s="182">
        <f>'Form 4'!D26/'Form 4'!B26</f>
        <v>130975.5</v>
      </c>
      <c r="J21" s="187" t="str">
        <f>IF('Form 4'!E26&lt;0,"CHECK",IF('Form 4'!E26&lt;0.16,"OK","CHECK"))</f>
        <v>OK</v>
      </c>
    </row>
    <row r="22" spans="1:10" x14ac:dyDescent="0.35">
      <c r="A22" s="178" t="s">
        <v>46</v>
      </c>
      <c r="B22" s="183">
        <f>'Form 2'!B27+'Form 2'!G27</f>
        <v>101</v>
      </c>
      <c r="C22" s="180" t="str">
        <f>IF((SUM('Form 2'!D27:F27)+SUM('Form 2'!I27:K27))-B22=0,"OK","ERROR")</f>
        <v>OK</v>
      </c>
      <c r="D22" s="180">
        <f>IF('Form 2'!B27=0,"",'Form 2'!C27/'Form 2'!B27)</f>
        <v>104405.4375</v>
      </c>
      <c r="E22" s="180">
        <f>IF('Form 2'!G27=0,"",'Form 2'!H27/'Form 2'!G27)</f>
        <v>101438.32075471699</v>
      </c>
      <c r="F22" s="190">
        <f>'Form 2'!C27+'Form 2'!H27</f>
        <v>10387692</v>
      </c>
      <c r="G22" s="204"/>
      <c r="H22" s="193">
        <f>'Form 4'!C27/'Form 4'!B27</f>
        <v>103930.32989690722</v>
      </c>
      <c r="I22" s="180">
        <f>'Form 4'!D27/'Form 4'!B27</f>
        <v>98255.226804123711</v>
      </c>
      <c r="J22" s="188" t="str">
        <f>IF('Form 4'!E27&lt;0,"CHECK",IF('Form 4'!E27&lt;0.16,"OK","CHECK"))</f>
        <v>OK</v>
      </c>
    </row>
    <row r="23" spans="1:10" x14ac:dyDescent="0.35">
      <c r="A23" s="178" t="s">
        <v>47</v>
      </c>
      <c r="B23" s="183">
        <f>'Form 2'!B28+'Form 2'!G28</f>
        <v>94</v>
      </c>
      <c r="C23" s="180" t="str">
        <f>IF((SUM('Form 2'!D28:F28)+SUM('Form 2'!I28:K28))-B23=0,"OK","ERROR")</f>
        <v>OK</v>
      </c>
      <c r="D23" s="180">
        <f>IF('Form 2'!B28=0,"",'Form 2'!C28/'Form 2'!B28)</f>
        <v>100189.31707317074</v>
      </c>
      <c r="E23" s="180">
        <f>IF('Form 2'!G28=0,"",'Form 2'!H28/'Form 2'!G28)</f>
        <v>85587.962264150949</v>
      </c>
      <c r="F23" s="190">
        <f>'Form 2'!C28+'Form 2'!H28</f>
        <v>8643924</v>
      </c>
      <c r="G23" s="204"/>
      <c r="H23" s="193">
        <f>'Form 4'!C28/'Form 4'!B28</f>
        <v>94305.159574468082</v>
      </c>
      <c r="I23" s="180">
        <f>'Form 4'!D28/'Form 4'!B28</f>
        <v>89747.904255319154</v>
      </c>
      <c r="J23" s="188" t="str">
        <f>IF('Form 4'!E28&lt;0,"CHECK",IF('Form 4'!E28&lt;0.16,"OK","CHECK"))</f>
        <v>OK</v>
      </c>
    </row>
    <row r="24" spans="1:10" x14ac:dyDescent="0.35">
      <c r="A24" s="178" t="s">
        <v>48</v>
      </c>
      <c r="B24" s="183">
        <f>'Form 2'!B29+'Form 2'!G29</f>
        <v>7</v>
      </c>
      <c r="C24" s="180" t="str">
        <f>IF((SUM('Form 2'!D29:F29)+SUM('Form 2'!I29:K29))-B24=0,"OK","ERROR")</f>
        <v>OK</v>
      </c>
      <c r="D24" s="180">
        <f>IF('Form 2'!B29=0,"",'Form 2'!C29/'Form 2'!B29)</f>
        <v>76725</v>
      </c>
      <c r="E24" s="180">
        <f>IF('Form 2'!G29=0,"",'Form 2'!H29/'Form 2'!G29)</f>
        <v>71598.600000000006</v>
      </c>
      <c r="F24" s="190">
        <f>'Form 2'!C29+'Form 2'!H29</f>
        <v>511443</v>
      </c>
      <c r="G24" s="204"/>
      <c r="H24" s="193">
        <f>'Form 4'!C29/'Form 4'!B29</f>
        <v>73063.28571428571</v>
      </c>
      <c r="I24" s="180">
        <f>'Form 4'!D29/'Form 4'!B29</f>
        <v>70309.28571428571</v>
      </c>
      <c r="J24" s="188" t="str">
        <f>IF('Form 4'!E29&lt;0,"CHECK",IF('Form 4'!E29&lt;0.16,"OK","CHECK"))</f>
        <v>OK</v>
      </c>
    </row>
    <row r="25" spans="1:10" x14ac:dyDescent="0.35">
      <c r="A25" s="178" t="s">
        <v>49</v>
      </c>
      <c r="B25" s="183">
        <f>'Form 2'!B30+'Form 2'!G30</f>
        <v>1</v>
      </c>
      <c r="C25" s="180" t="str">
        <f>IF((SUM('Form 2'!D30:F30)+SUM('Form 2'!I30:K30))-B25=0,"OK","ERROR")</f>
        <v>OK</v>
      </c>
      <c r="D25" s="180">
        <f>IF('Form 2'!B30=0,"",'Form 2'!C30/'Form 2'!B30)</f>
        <v>103374</v>
      </c>
      <c r="E25" s="180" t="str">
        <f>IF('Form 2'!G30=0,"",'Form 2'!H30/'Form 2'!G30)</f>
        <v/>
      </c>
      <c r="F25" s="190">
        <f>'Form 2'!C30+'Form 2'!H30</f>
        <v>103374</v>
      </c>
      <c r="G25" s="204"/>
      <c r="H25" s="193">
        <f>'Form 4'!C30/'Form 4'!B30</f>
        <v>103374</v>
      </c>
      <c r="I25" s="180">
        <f>'Form 4'!D30/'Form 4'!B30</f>
        <v>100359</v>
      </c>
      <c r="J25" s="188" t="str">
        <f>IF('Form 4'!E30&lt;0,"CHECK",IF('Form 4'!E30&lt;0.16,"OK","CHECK"))</f>
        <v>OK</v>
      </c>
    </row>
    <row r="26" spans="1:10" x14ac:dyDescent="0.35">
      <c r="A26" s="178" t="s">
        <v>50</v>
      </c>
      <c r="B26" s="183">
        <f>'Form 2'!B31+'Form 2'!G31</f>
        <v>0</v>
      </c>
      <c r="C26" s="180" t="str">
        <f>IF((SUM('Form 2'!D31:F31)+SUM('Form 2'!I31:K31))-B26=0,"OK","ERROR")</f>
        <v>OK</v>
      </c>
      <c r="D26" s="180" t="str">
        <f>IF('Form 2'!B31=0,"",'Form 2'!C31/'Form 2'!B31)</f>
        <v/>
      </c>
      <c r="E26" s="180" t="str">
        <f>IF('Form 2'!G31=0,"",'Form 2'!H31/'Form 2'!G31)</f>
        <v/>
      </c>
      <c r="F26" s="190">
        <f>'Form 2'!C31+'Form 2'!H31</f>
        <v>0</v>
      </c>
      <c r="G26" s="204"/>
      <c r="H26" s="193" t="e">
        <f>'Form 4'!C31/'Form 4'!B31</f>
        <v>#DIV/0!</v>
      </c>
      <c r="I26" s="180" t="e">
        <f>'Form 4'!D31/'Form 4'!B31</f>
        <v>#DIV/0!</v>
      </c>
      <c r="J26" s="188" t="str">
        <f>IF('Form 4'!E31&lt;0,"CHECK",IF('Form 4'!E31&lt;0.16,"OK","CHECK"))</f>
        <v>OK</v>
      </c>
    </row>
    <row r="27" spans="1:10" ht="15" thickBot="1" x14ac:dyDescent="0.4">
      <c r="A27" s="179" t="s">
        <v>51</v>
      </c>
      <c r="B27" s="184">
        <f>'Form 2'!B32+'Form 2'!G32</f>
        <v>255</v>
      </c>
      <c r="C27" s="185" t="str">
        <f>IF((SUM('Form 2'!D32:F32)+SUM('Form 2'!I32:K32))-B27=0,"OK","ERROR")</f>
        <v>OK</v>
      </c>
      <c r="D27" s="185">
        <f>IF('Form 2'!B32=0,"",'Form 2'!C32/'Form 2'!B32)</f>
        <v>112867.93220338984</v>
      </c>
      <c r="E27" s="185">
        <f>IF('Form 2'!G32=0,"",'Form 2'!H32/'Form 2'!G32)</f>
        <v>96039.722627737225</v>
      </c>
      <c r="F27" s="191">
        <f>'Form 2'!C32+'Form 2'!H32</f>
        <v>26475858</v>
      </c>
      <c r="G27" s="210" t="str">
        <f>IF('Form 3'!C20&gt;B27,"CHECK",IF(AND('Form 3'!B20&gt;0,'Form 3'!C20=0),"CHECK","OK"))</f>
        <v>OK</v>
      </c>
      <c r="H27" s="194">
        <f>'Form 4'!C32/'Form 4'!B32</f>
        <v>104981.71369294605</v>
      </c>
      <c r="I27" s="185">
        <f>'Form 4'!D32/'Form 4'!B32</f>
        <v>99836.32780082988</v>
      </c>
      <c r="J27" s="186" t="str">
        <f>IF('Form 4'!E32&lt;0,"CHECK",IF('Form 4'!E32&lt;0.16,"OK","CHECK"))</f>
        <v>OK</v>
      </c>
    </row>
  </sheetData>
  <sheetProtection algorithmName="SHA-512" hashValue="kCrNMVzT5UBgGclEFLNYCK4C4EEgjxqasTVnGr2HeMCDMq3bkzrt0uAo9iNj9pDu+AsAWALc1dt192IUc1m4iQ==" saltValue="UaSfX4sz9gnNLNto6Z/ugw==" spinCount="100000" sheet="1" objects="1" scenarios="1"/>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C9:L15"/>
  <sheetViews>
    <sheetView workbookViewId="0">
      <selection activeCell="Q22" sqref="Q22"/>
    </sheetView>
  </sheetViews>
  <sheetFormatPr defaultColWidth="8.6328125" defaultRowHeight="14.5" x14ac:dyDescent="0.35"/>
  <sheetData>
    <row r="9" spans="3:12" ht="14" customHeight="1" x14ac:dyDescent="0.35">
      <c r="C9" s="340" t="s">
        <v>138</v>
      </c>
      <c r="D9" s="340"/>
      <c r="E9" s="340"/>
      <c r="F9" s="340"/>
      <c r="G9" s="340"/>
      <c r="H9" s="340"/>
      <c r="I9" s="340"/>
      <c r="J9" s="340"/>
      <c r="K9" s="340"/>
      <c r="L9" s="340"/>
    </row>
    <row r="10" spans="3:12" x14ac:dyDescent="0.35">
      <c r="C10" s="341"/>
      <c r="D10" s="341"/>
      <c r="E10" s="341"/>
      <c r="F10" s="341"/>
      <c r="G10" s="341"/>
      <c r="H10" s="341"/>
      <c r="I10" s="341"/>
      <c r="J10" s="341"/>
      <c r="K10" s="341"/>
      <c r="L10" s="341"/>
    </row>
    <row r="11" spans="3:12" x14ac:dyDescent="0.35">
      <c r="C11" s="341"/>
      <c r="D11" s="341"/>
      <c r="E11" s="341"/>
      <c r="F11" s="341"/>
      <c r="G11" s="341"/>
      <c r="H11" s="341"/>
      <c r="I11" s="341"/>
      <c r="J11" s="341"/>
      <c r="K11" s="341"/>
      <c r="L11" s="341"/>
    </row>
    <row r="12" spans="3:12" x14ac:dyDescent="0.35">
      <c r="C12" s="341"/>
      <c r="D12" s="341"/>
      <c r="E12" s="341"/>
      <c r="F12" s="341"/>
      <c r="G12" s="341"/>
      <c r="H12" s="341"/>
      <c r="I12" s="341"/>
      <c r="J12" s="341"/>
      <c r="K12" s="341"/>
      <c r="L12" s="341"/>
    </row>
    <row r="13" spans="3:12" x14ac:dyDescent="0.35">
      <c r="C13" s="341"/>
      <c r="D13" s="341"/>
      <c r="E13" s="341"/>
      <c r="F13" s="341"/>
      <c r="G13" s="341"/>
      <c r="H13" s="341"/>
      <c r="I13" s="341"/>
      <c r="J13" s="341"/>
      <c r="K13" s="341"/>
      <c r="L13" s="341"/>
    </row>
    <row r="14" spans="3:12" x14ac:dyDescent="0.35">
      <c r="C14" s="341"/>
      <c r="D14" s="341"/>
      <c r="E14" s="341"/>
      <c r="F14" s="341"/>
      <c r="G14" s="341"/>
      <c r="H14" s="341"/>
      <c r="I14" s="341"/>
      <c r="J14" s="341"/>
      <c r="K14" s="341"/>
      <c r="L14" s="341"/>
    </row>
    <row r="15" spans="3:12" x14ac:dyDescent="0.35">
      <c r="C15" s="341"/>
      <c r="D15" s="341"/>
      <c r="E15" s="341"/>
      <c r="F15" s="341"/>
      <c r="G15" s="341"/>
      <c r="H15" s="341"/>
      <c r="I15" s="341"/>
      <c r="J15" s="341"/>
      <c r="K15" s="341"/>
      <c r="L15" s="34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Props1.xml><?xml version="1.0" encoding="utf-8"?>
<ds:datastoreItem xmlns:ds="http://schemas.openxmlformats.org/officeDocument/2006/customXml" ds:itemID="{E3415783-423C-47E4-AD91-4B83BC3CB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5682DB-487E-4BAD-9326-B28A3A91548B}">
  <ds:schemaRefs>
    <ds:schemaRef ds:uri="http://schemas.microsoft.com/sharepoint/v3/contenttype/forms"/>
  </ds:schemaRefs>
</ds:datastoreItem>
</file>

<file path=customXml/itemProps3.xml><?xml version="1.0" encoding="utf-8"?>
<ds:datastoreItem xmlns:ds="http://schemas.openxmlformats.org/officeDocument/2006/customXml" ds:itemID="{F31CED54-6124-4AAD-B445-B0A21D58D612}">
  <ds:schemaRefs>
    <ds:schemaRef ds:uri="http://schemas.microsoft.com/office/2006/metadata/properties"/>
    <ds:schemaRef ds:uri="http://schemas.microsoft.com/office/infopath/2007/PartnerControls"/>
    <ds:schemaRef ds:uri="3f92a0ca-37a4-419b-8a86-9f09aae435ed"/>
    <ds:schemaRef ds:uri="a421cd30-4fa1-4dd4-abc2-7e0bc277ffc0"/>
    <ds:schemaRef ds:uri="http://schemas.microsoft.com/sharepoint/v3"/>
    <ds:schemaRef ds:uri="da683f92-f5fb-4311-af34-be7e4d3a27ba"/>
    <ds:schemaRef ds:uri="ab06a5aa-8e31-4bdb-9b13-38c58a92ec8a"/>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cp:revision/>
  <dcterms:created xsi:type="dcterms:W3CDTF">2012-09-17T14:37:54Z</dcterms:created>
  <dcterms:modified xsi:type="dcterms:W3CDTF">2024-02-23T00:49:52Z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0x0101007B8D8AFD9BA2CF4D876D8ACD43E4CFAB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