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groups\fin-mgmt\MAA\Systems - Software\Web\Recharge Web\Biennial Rate and Financial Rpts\"/>
    </mc:Choice>
  </mc:AlternateContent>
  <bookViews>
    <workbookView xWindow="0" yWindow="0" windowWidth="19200" windowHeight="10860"/>
  </bookViews>
  <sheets>
    <sheet name="Instructions and Guidance" sheetId="1" r:id="rId1"/>
    <sheet name="General Information" sheetId="2" r:id="rId2"/>
    <sheet name="Center - Space" sheetId="3" r:id="rId3"/>
    <sheet name="Usage" sheetId="4" r:id="rId4"/>
    <sheet name="Salaries" sheetId="5" r:id="rId5"/>
    <sheet name="Depreciation" sheetId="6" r:id="rId6"/>
    <sheet name="Other Costs" sheetId="8" r:id="rId7"/>
    <sheet name="Biennium Summary" sheetId="9" r:id="rId8"/>
    <sheet name="Add'l Costs" sheetId="10" r:id="rId9"/>
    <sheet name="Variance Analysis Report" sheetId="11" r:id="rId10"/>
  </sheets>
  <externalReferences>
    <externalReference r:id="rId11"/>
  </externalReferences>
  <definedNames>
    <definedName name="In_Out_Both_No">'[1]Selection Options'!$A$15:$A$18</definedName>
    <definedName name="Yes_No">'[1]Selection Options'!$A$4:$A$5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9" i="2" l="1"/>
  <c r="A1" i="9" l="1"/>
  <c r="D175" i="8"/>
  <c r="A44" i="6" l="1"/>
  <c r="O48" i="6" l="1"/>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46" i="6"/>
  <c r="H51" i="6"/>
  <c r="I46" i="6"/>
  <c r="H47" i="6" l="1"/>
  <c r="I47" i="6"/>
  <c r="H48" i="6"/>
  <c r="I48" i="6"/>
  <c r="H49" i="6"/>
  <c r="I49" i="6"/>
  <c r="H50" i="6"/>
  <c r="I50" i="6"/>
  <c r="I51" i="6"/>
  <c r="H52" i="6"/>
  <c r="I52" i="6"/>
  <c r="H53" i="6"/>
  <c r="I53" i="6"/>
  <c r="H54" i="6"/>
  <c r="I54" i="6"/>
  <c r="H55" i="6"/>
  <c r="I55" i="6"/>
  <c r="H56" i="6"/>
  <c r="I56" i="6"/>
  <c r="H57" i="6"/>
  <c r="I57" i="6"/>
  <c r="H58" i="6"/>
  <c r="I58" i="6"/>
  <c r="H59" i="6"/>
  <c r="I59" i="6"/>
  <c r="H60" i="6"/>
  <c r="I60" i="6"/>
  <c r="H61" i="6"/>
  <c r="I61" i="6"/>
  <c r="H62" i="6"/>
  <c r="I62" i="6"/>
  <c r="H63" i="6"/>
  <c r="I63" i="6"/>
  <c r="H64" i="6"/>
  <c r="I64" i="6"/>
  <c r="H65" i="6"/>
  <c r="I65" i="6"/>
  <c r="H66" i="6"/>
  <c r="I66" i="6"/>
  <c r="H67" i="6"/>
  <c r="I67" i="6"/>
  <c r="H68" i="6"/>
  <c r="I68" i="6"/>
  <c r="H69" i="6"/>
  <c r="I69" i="6"/>
  <c r="H70" i="6"/>
  <c r="I70" i="6"/>
  <c r="H71" i="6"/>
  <c r="I71" i="6"/>
  <c r="H72" i="6"/>
  <c r="I72" i="6"/>
  <c r="H73" i="6"/>
  <c r="I73" i="6"/>
  <c r="H74" i="6"/>
  <c r="I74" i="6"/>
  <c r="H75" i="6"/>
  <c r="I75" i="6"/>
  <c r="H76" i="6"/>
  <c r="I76" i="6"/>
  <c r="H77" i="6"/>
  <c r="I77" i="6"/>
  <c r="H46" i="6"/>
  <c r="L6" i="6" l="1"/>
  <c r="Y77" i="6"/>
  <c r="Y76" i="6"/>
  <c r="Y75" i="6"/>
  <c r="Y74" i="6"/>
  <c r="Y73" i="6"/>
  <c r="Y72" i="6"/>
  <c r="Y71" i="6"/>
  <c r="Y70" i="6"/>
  <c r="Y69" i="6"/>
  <c r="Y68" i="6"/>
  <c r="Y67" i="6"/>
  <c r="Y66" i="6"/>
  <c r="Y65" i="6"/>
  <c r="Y64" i="6"/>
  <c r="Y63" i="6"/>
  <c r="Y62" i="6"/>
  <c r="Y61" i="6"/>
  <c r="Y60" i="6"/>
  <c r="Y59" i="6"/>
  <c r="Y58" i="6"/>
  <c r="Y57" i="6"/>
  <c r="Y56" i="6"/>
  <c r="Y55" i="6"/>
  <c r="Y54" i="6"/>
  <c r="Y53" i="6"/>
  <c r="Y52" i="6"/>
  <c r="Y51" i="6"/>
  <c r="Y50" i="6"/>
  <c r="Y49" i="6"/>
  <c r="Y48" i="6"/>
  <c r="Y47" i="6"/>
  <c r="Y46" i="6"/>
  <c r="W77" i="6"/>
  <c r="W76" i="6"/>
  <c r="W75" i="6"/>
  <c r="W74" i="6"/>
  <c r="W73" i="6"/>
  <c r="W72" i="6"/>
  <c r="W71" i="6"/>
  <c r="W70" i="6"/>
  <c r="W69" i="6"/>
  <c r="W68" i="6"/>
  <c r="W67" i="6"/>
  <c r="W66" i="6"/>
  <c r="W65" i="6"/>
  <c r="W64" i="6"/>
  <c r="W63" i="6"/>
  <c r="W62" i="6"/>
  <c r="W61" i="6"/>
  <c r="W60" i="6"/>
  <c r="W59" i="6"/>
  <c r="W58" i="6"/>
  <c r="W57" i="6"/>
  <c r="W56" i="6"/>
  <c r="W55" i="6"/>
  <c r="W54" i="6"/>
  <c r="W53" i="6"/>
  <c r="W52" i="6"/>
  <c r="W51" i="6"/>
  <c r="W50" i="6"/>
  <c r="W49" i="6"/>
  <c r="W48" i="6"/>
  <c r="W47" i="6"/>
  <c r="W46" i="6"/>
  <c r="U77" i="6"/>
  <c r="U76" i="6"/>
  <c r="U75" i="6"/>
  <c r="U74" i="6"/>
  <c r="U73" i="6"/>
  <c r="U72" i="6"/>
  <c r="U71" i="6"/>
  <c r="U70" i="6"/>
  <c r="U69" i="6"/>
  <c r="U68" i="6"/>
  <c r="U67" i="6"/>
  <c r="U66" i="6"/>
  <c r="U65" i="6"/>
  <c r="U64" i="6"/>
  <c r="U63" i="6"/>
  <c r="U62" i="6"/>
  <c r="U61" i="6"/>
  <c r="U60" i="6"/>
  <c r="U59" i="6"/>
  <c r="U58" i="6"/>
  <c r="U57" i="6"/>
  <c r="U56" i="6"/>
  <c r="U55" i="6"/>
  <c r="U54" i="6"/>
  <c r="U53" i="6"/>
  <c r="U52" i="6"/>
  <c r="U51" i="6"/>
  <c r="U50" i="6"/>
  <c r="U49" i="6"/>
  <c r="U48" i="6"/>
  <c r="U47" i="6"/>
  <c r="U46" i="6"/>
  <c r="S77" i="6"/>
  <c r="S76" i="6"/>
  <c r="S75" i="6"/>
  <c r="S74" i="6"/>
  <c r="S73" i="6"/>
  <c r="S72" i="6"/>
  <c r="S71" i="6"/>
  <c r="S70" i="6"/>
  <c r="S69" i="6"/>
  <c r="S68" i="6"/>
  <c r="S67" i="6"/>
  <c r="S66" i="6"/>
  <c r="S65" i="6"/>
  <c r="S64" i="6"/>
  <c r="S63" i="6"/>
  <c r="S62" i="6"/>
  <c r="S61" i="6"/>
  <c r="S60" i="6"/>
  <c r="S59" i="6"/>
  <c r="S58" i="6"/>
  <c r="S57" i="6"/>
  <c r="S56" i="6"/>
  <c r="S55" i="6"/>
  <c r="S54" i="6"/>
  <c r="S53" i="6"/>
  <c r="S52" i="6"/>
  <c r="S51" i="6"/>
  <c r="S50" i="6"/>
  <c r="S49" i="6"/>
  <c r="S48" i="6"/>
  <c r="S47" i="6"/>
  <c r="S46" i="6"/>
  <c r="Q77" i="6"/>
  <c r="Q76" i="6"/>
  <c r="Q75" i="6"/>
  <c r="Q74" i="6"/>
  <c r="Q73" i="6"/>
  <c r="Q72" i="6"/>
  <c r="Q71" i="6"/>
  <c r="Q70" i="6"/>
  <c r="Q69" i="6"/>
  <c r="Q68" i="6"/>
  <c r="Q67" i="6"/>
  <c r="Q66" i="6"/>
  <c r="Q65" i="6"/>
  <c r="Q64" i="6"/>
  <c r="Q63" i="6"/>
  <c r="Q62" i="6"/>
  <c r="Q61" i="6"/>
  <c r="Q60" i="6"/>
  <c r="Q59" i="6"/>
  <c r="Q58" i="6"/>
  <c r="Q57" i="6"/>
  <c r="Q56" i="6"/>
  <c r="Q55" i="6"/>
  <c r="Q54" i="6"/>
  <c r="Q53" i="6"/>
  <c r="Q52" i="6"/>
  <c r="Q51" i="6"/>
  <c r="Q50" i="6"/>
  <c r="Q49" i="6"/>
  <c r="Q48" i="6"/>
  <c r="Q47" i="6"/>
  <c r="Q46" i="6"/>
  <c r="O47"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46" i="6"/>
  <c r="T133" i="5" l="1"/>
  <c r="L124" i="5" l="1"/>
  <c r="L123" i="5"/>
  <c r="L122" i="5"/>
  <c r="AF137" i="5"/>
  <c r="AF136" i="5"/>
  <c r="AF135" i="5"/>
  <c r="AF134" i="5"/>
  <c r="AF133" i="5"/>
  <c r="AF132" i="5"/>
  <c r="AF131" i="5"/>
  <c r="AF130" i="5"/>
  <c r="AF129" i="5"/>
  <c r="AF128" i="5"/>
  <c r="AF127" i="5"/>
  <c r="AF126" i="5"/>
  <c r="AF125" i="5"/>
  <c r="AF124" i="5"/>
  <c r="AF123" i="5"/>
  <c r="AF122" i="5"/>
  <c r="AB137" i="5"/>
  <c r="AB136" i="5"/>
  <c r="AB135" i="5"/>
  <c r="AB134" i="5"/>
  <c r="AB133" i="5"/>
  <c r="AB132" i="5"/>
  <c r="AB131" i="5"/>
  <c r="AB130" i="5"/>
  <c r="AB129" i="5"/>
  <c r="AB128" i="5"/>
  <c r="AB127" i="5"/>
  <c r="AB126" i="5"/>
  <c r="AB125" i="5"/>
  <c r="AB124" i="5"/>
  <c r="AB123" i="5"/>
  <c r="AB122" i="5"/>
  <c r="X137" i="5"/>
  <c r="X136" i="5"/>
  <c r="X135" i="5"/>
  <c r="X134" i="5"/>
  <c r="X133" i="5"/>
  <c r="X132" i="5"/>
  <c r="X131" i="5"/>
  <c r="X130" i="5"/>
  <c r="X129" i="5"/>
  <c r="X128" i="5"/>
  <c r="X127" i="5"/>
  <c r="X126" i="5"/>
  <c r="X125" i="5"/>
  <c r="X124" i="5"/>
  <c r="X123" i="5"/>
  <c r="X122" i="5"/>
  <c r="T137" i="5"/>
  <c r="T136" i="5"/>
  <c r="T135" i="5"/>
  <c r="T134" i="5"/>
  <c r="T132" i="5"/>
  <c r="T131" i="5"/>
  <c r="T130" i="5"/>
  <c r="T129" i="5"/>
  <c r="T128" i="5"/>
  <c r="T127" i="5"/>
  <c r="T126" i="5"/>
  <c r="T125" i="5"/>
  <c r="T124" i="5"/>
  <c r="T123" i="5"/>
  <c r="T122" i="5"/>
  <c r="P137" i="5"/>
  <c r="P136" i="5"/>
  <c r="P135" i="5"/>
  <c r="P134" i="5"/>
  <c r="P133" i="5"/>
  <c r="P132" i="5"/>
  <c r="P131" i="5"/>
  <c r="P130" i="5"/>
  <c r="P129" i="5"/>
  <c r="P128" i="5"/>
  <c r="P127" i="5"/>
  <c r="P126" i="5"/>
  <c r="P125" i="5"/>
  <c r="P124" i="5"/>
  <c r="P123" i="5"/>
  <c r="P122" i="5"/>
  <c r="L125" i="5"/>
  <c r="L126" i="5"/>
  <c r="L127" i="5"/>
  <c r="L128" i="5"/>
  <c r="L129" i="5"/>
  <c r="L130" i="5"/>
  <c r="L131" i="5"/>
  <c r="L132" i="5"/>
  <c r="L133" i="5"/>
  <c r="L134" i="5"/>
  <c r="L135" i="5"/>
  <c r="L136" i="5"/>
  <c r="L137" i="5"/>
  <c r="AF112" i="5"/>
  <c r="AF111" i="5"/>
  <c r="AF110" i="5"/>
  <c r="AF109" i="5"/>
  <c r="AF108" i="5"/>
  <c r="AF107" i="5"/>
  <c r="AF106" i="5"/>
  <c r="AF105" i="5"/>
  <c r="AF104" i="5"/>
  <c r="AF103" i="5"/>
  <c r="AF102" i="5"/>
  <c r="AF101" i="5"/>
  <c r="AF100" i="5"/>
  <c r="AF99" i="5"/>
  <c r="AF98" i="5"/>
  <c r="AF97" i="5"/>
  <c r="AF96" i="5"/>
  <c r="AF95" i="5"/>
  <c r="AF94" i="5"/>
  <c r="AF93" i="5"/>
  <c r="AF92" i="5"/>
  <c r="AF91" i="5"/>
  <c r="AF90" i="5"/>
  <c r="AF89" i="5"/>
  <c r="AF88" i="5"/>
  <c r="AF87" i="5"/>
  <c r="AF86" i="5"/>
  <c r="AF85" i="5"/>
  <c r="AF84" i="5"/>
  <c r="AF83" i="5"/>
  <c r="AF82" i="5"/>
  <c r="AB112" i="5"/>
  <c r="AB111" i="5"/>
  <c r="AB110" i="5"/>
  <c r="AB109" i="5"/>
  <c r="AB108" i="5"/>
  <c r="AB107" i="5"/>
  <c r="AB106" i="5"/>
  <c r="AB105" i="5"/>
  <c r="AB104" i="5"/>
  <c r="AB103" i="5"/>
  <c r="AB102" i="5"/>
  <c r="AB101" i="5"/>
  <c r="AB100" i="5"/>
  <c r="AB99" i="5"/>
  <c r="AB98" i="5"/>
  <c r="AB97" i="5"/>
  <c r="AB96" i="5"/>
  <c r="AB95" i="5"/>
  <c r="AB94" i="5"/>
  <c r="AB93" i="5"/>
  <c r="AB92" i="5"/>
  <c r="AB91" i="5"/>
  <c r="AB90" i="5"/>
  <c r="AB89" i="5"/>
  <c r="AB88" i="5"/>
  <c r="AB87" i="5"/>
  <c r="AB86" i="5"/>
  <c r="AB85" i="5"/>
  <c r="AB84" i="5"/>
  <c r="AB83" i="5"/>
  <c r="AB82" i="5"/>
  <c r="X112" i="5"/>
  <c r="X111" i="5"/>
  <c r="X110" i="5"/>
  <c r="X109" i="5"/>
  <c r="X108" i="5"/>
  <c r="X107" i="5"/>
  <c r="X106" i="5"/>
  <c r="X105" i="5"/>
  <c r="X104" i="5"/>
  <c r="X103" i="5"/>
  <c r="X102" i="5"/>
  <c r="X101" i="5"/>
  <c r="X100" i="5"/>
  <c r="X99" i="5"/>
  <c r="X98" i="5"/>
  <c r="X97" i="5"/>
  <c r="X96" i="5"/>
  <c r="X95" i="5"/>
  <c r="X94" i="5"/>
  <c r="X93" i="5"/>
  <c r="X92" i="5"/>
  <c r="X91" i="5"/>
  <c r="X90" i="5"/>
  <c r="X89" i="5"/>
  <c r="X88" i="5"/>
  <c r="X87" i="5"/>
  <c r="X86" i="5"/>
  <c r="X85" i="5"/>
  <c r="X84" i="5"/>
  <c r="X83" i="5"/>
  <c r="X82" i="5"/>
  <c r="T112" i="5"/>
  <c r="T111" i="5"/>
  <c r="T110" i="5"/>
  <c r="T109" i="5"/>
  <c r="T108" i="5"/>
  <c r="T107" i="5"/>
  <c r="T106" i="5"/>
  <c r="T105" i="5"/>
  <c r="T104" i="5"/>
  <c r="T103" i="5"/>
  <c r="T102" i="5"/>
  <c r="T101" i="5"/>
  <c r="T100" i="5"/>
  <c r="T99" i="5"/>
  <c r="T98" i="5"/>
  <c r="T97" i="5"/>
  <c r="T96" i="5"/>
  <c r="T95" i="5"/>
  <c r="T94" i="5"/>
  <c r="T93" i="5"/>
  <c r="T92" i="5"/>
  <c r="T91" i="5"/>
  <c r="T90" i="5"/>
  <c r="T89" i="5"/>
  <c r="T88" i="5"/>
  <c r="T87" i="5"/>
  <c r="T86" i="5"/>
  <c r="T85" i="5"/>
  <c r="T84" i="5"/>
  <c r="T83" i="5"/>
  <c r="T82" i="5"/>
  <c r="P112" i="5"/>
  <c r="P111" i="5"/>
  <c r="P110" i="5"/>
  <c r="P109" i="5"/>
  <c r="P108" i="5"/>
  <c r="P107" i="5"/>
  <c r="P106" i="5"/>
  <c r="P105" i="5"/>
  <c r="P104" i="5"/>
  <c r="P103" i="5"/>
  <c r="P102" i="5"/>
  <c r="P101" i="5"/>
  <c r="P100" i="5"/>
  <c r="P99" i="5"/>
  <c r="P98" i="5"/>
  <c r="P97" i="5"/>
  <c r="P96" i="5"/>
  <c r="P95" i="5"/>
  <c r="P94" i="5"/>
  <c r="P93" i="5"/>
  <c r="P92" i="5"/>
  <c r="P91" i="5"/>
  <c r="P90" i="5"/>
  <c r="P89" i="5"/>
  <c r="P88" i="5"/>
  <c r="P87" i="5"/>
  <c r="P86" i="5"/>
  <c r="P85" i="5"/>
  <c r="P84" i="5"/>
  <c r="P83" i="5"/>
  <c r="P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82" i="5"/>
  <c r="H123" i="5"/>
  <c r="H124" i="5"/>
  <c r="H125" i="5"/>
  <c r="H126" i="5"/>
  <c r="H127" i="5"/>
  <c r="H128" i="5"/>
  <c r="H129" i="5"/>
  <c r="H130" i="5"/>
  <c r="H131" i="5"/>
  <c r="H132" i="5"/>
  <c r="H133" i="5"/>
  <c r="H134" i="5"/>
  <c r="H135" i="5"/>
  <c r="H136" i="5"/>
  <c r="H137" i="5"/>
  <c r="H12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82" i="5"/>
  <c r="C40" i="11" l="1"/>
  <c r="C39" i="11"/>
  <c r="C38" i="11"/>
  <c r="C37" i="11"/>
  <c r="G20" i="11"/>
  <c r="I20" i="11"/>
  <c r="M23" i="11"/>
  <c r="O23" i="11" s="1"/>
  <c r="M22" i="11"/>
  <c r="O22" i="11" s="1"/>
  <c r="M21" i="11"/>
  <c r="O21" i="11" s="1"/>
  <c r="K22" i="11"/>
  <c r="K23" i="11"/>
  <c r="K21" i="11"/>
  <c r="K19" i="11"/>
  <c r="M19" i="11" s="1"/>
  <c r="K18" i="11"/>
  <c r="K17" i="11"/>
  <c r="K16" i="11"/>
  <c r="K15" i="11"/>
  <c r="K14" i="11"/>
  <c r="K13" i="11"/>
  <c r="K12" i="11"/>
  <c r="K20" i="11" s="1"/>
  <c r="G9" i="11"/>
  <c r="E9" i="11"/>
  <c r="I6" i="11"/>
  <c r="C6" i="11"/>
  <c r="N50" i="6"/>
  <c r="K51" i="6"/>
  <c r="G47" i="6"/>
  <c r="O10" i="8"/>
  <c r="M10" i="8"/>
  <c r="K10" i="8"/>
  <c r="I10" i="8"/>
  <c r="G10" i="8"/>
  <c r="J54" i="9"/>
  <c r="J58" i="9" s="1"/>
  <c r="J60" i="9" s="1"/>
  <c r="L52" i="9"/>
  <c r="K52" i="9"/>
  <c r="J52" i="9"/>
  <c r="M50" i="9"/>
  <c r="L50" i="9"/>
  <c r="K50" i="9"/>
  <c r="E50" i="9"/>
  <c r="D50" i="9"/>
  <c r="M47" i="9"/>
  <c r="L47" i="9"/>
  <c r="K47" i="9"/>
  <c r="J47" i="9"/>
  <c r="I47" i="9"/>
  <c r="H47" i="9"/>
  <c r="G47" i="9"/>
  <c r="F47" i="9"/>
  <c r="E47" i="9"/>
  <c r="D47" i="9"/>
  <c r="M46" i="9"/>
  <c r="M54" i="9" s="1"/>
  <c r="M58" i="9" s="1"/>
  <c r="M60" i="9" s="1"/>
  <c r="L46" i="9"/>
  <c r="L54" i="9" s="1"/>
  <c r="L58" i="9" s="1"/>
  <c r="L60" i="9" s="1"/>
  <c r="K46" i="9"/>
  <c r="K54" i="9" s="1"/>
  <c r="K58" i="9" s="1"/>
  <c r="K60" i="9" s="1"/>
  <c r="J46" i="9"/>
  <c r="J50" i="9" s="1"/>
  <c r="I46" i="9"/>
  <c r="I52" i="9" s="1"/>
  <c r="H46" i="9"/>
  <c r="H52" i="9" s="1"/>
  <c r="G46" i="9"/>
  <c r="G54" i="9" s="1"/>
  <c r="G58" i="9" s="1"/>
  <c r="G60" i="9" s="1"/>
  <c r="F46" i="9"/>
  <c r="F54" i="9" s="1"/>
  <c r="F58" i="9" s="1"/>
  <c r="F60" i="9" s="1"/>
  <c r="E46" i="9"/>
  <c r="E54" i="9" s="1"/>
  <c r="E58" i="9" s="1"/>
  <c r="E60" i="9" s="1"/>
  <c r="D46" i="9"/>
  <c r="D54" i="9" s="1"/>
  <c r="D58" i="9" s="1"/>
  <c r="D60" i="9" s="1"/>
  <c r="L6" i="9"/>
  <c r="J6" i="9"/>
  <c r="H6" i="9"/>
  <c r="F6" i="9"/>
  <c r="D6" i="9"/>
  <c r="A2" i="9"/>
  <c r="P269" i="8"/>
  <c r="P268" i="8"/>
  <c r="P267" i="8"/>
  <c r="P266" i="8"/>
  <c r="P265" i="8"/>
  <c r="P264" i="8"/>
  <c r="P263" i="8"/>
  <c r="P262" i="8"/>
  <c r="P261" i="8"/>
  <c r="P260" i="8"/>
  <c r="P259" i="8"/>
  <c r="P258" i="8"/>
  <c r="P257" i="8"/>
  <c r="P256" i="8"/>
  <c r="P255" i="8"/>
  <c r="P254" i="8"/>
  <c r="P253" i="8"/>
  <c r="P252" i="8"/>
  <c r="P251" i="8"/>
  <c r="P250" i="8"/>
  <c r="P249" i="8"/>
  <c r="P248" i="8"/>
  <c r="P247" i="8"/>
  <c r="P246" i="8"/>
  <c r="P245" i="8"/>
  <c r="P244" i="8"/>
  <c r="P243" i="8"/>
  <c r="P242" i="8"/>
  <c r="P241" i="8"/>
  <c r="P240" i="8"/>
  <c r="P239" i="8"/>
  <c r="P238" i="8"/>
  <c r="P237" i="8"/>
  <c r="P236" i="8"/>
  <c r="P235" i="8"/>
  <c r="P234" i="8"/>
  <c r="P233" i="8"/>
  <c r="P232" i="8"/>
  <c r="P231" i="8"/>
  <c r="N269" i="8"/>
  <c r="N268" i="8"/>
  <c r="N267" i="8"/>
  <c r="N266" i="8"/>
  <c r="N265" i="8"/>
  <c r="N264" i="8"/>
  <c r="N263" i="8"/>
  <c r="N262" i="8"/>
  <c r="N261" i="8"/>
  <c r="N260" i="8"/>
  <c r="N259" i="8"/>
  <c r="N258" i="8"/>
  <c r="N257" i="8"/>
  <c r="N256" i="8"/>
  <c r="N255" i="8"/>
  <c r="N254" i="8"/>
  <c r="N253" i="8"/>
  <c r="N252" i="8"/>
  <c r="N251" i="8"/>
  <c r="N250" i="8"/>
  <c r="N249" i="8"/>
  <c r="N248" i="8"/>
  <c r="N247" i="8"/>
  <c r="N246" i="8"/>
  <c r="N245" i="8"/>
  <c r="N244" i="8"/>
  <c r="N243" i="8"/>
  <c r="N242" i="8"/>
  <c r="N241" i="8"/>
  <c r="N240" i="8"/>
  <c r="N239" i="8"/>
  <c r="N238" i="8"/>
  <c r="N237" i="8"/>
  <c r="N236" i="8"/>
  <c r="N235" i="8"/>
  <c r="N234" i="8"/>
  <c r="N233" i="8"/>
  <c r="N232" i="8"/>
  <c r="N231" i="8"/>
  <c r="L269" i="8"/>
  <c r="L268" i="8"/>
  <c r="L267" i="8"/>
  <c r="L266" i="8"/>
  <c r="L265" i="8"/>
  <c r="L264" i="8"/>
  <c r="L263" i="8"/>
  <c r="L262" i="8"/>
  <c r="L261" i="8"/>
  <c r="L260" i="8"/>
  <c r="L259" i="8"/>
  <c r="L258" i="8"/>
  <c r="L257" i="8"/>
  <c r="L256" i="8"/>
  <c r="L255" i="8"/>
  <c r="L254" i="8"/>
  <c r="L253" i="8"/>
  <c r="L252" i="8"/>
  <c r="L251" i="8"/>
  <c r="L250" i="8"/>
  <c r="L249" i="8"/>
  <c r="L248" i="8"/>
  <c r="L247" i="8"/>
  <c r="L246" i="8"/>
  <c r="L245" i="8"/>
  <c r="L244" i="8"/>
  <c r="L243" i="8"/>
  <c r="L242" i="8"/>
  <c r="L241" i="8"/>
  <c r="L240" i="8"/>
  <c r="L239" i="8"/>
  <c r="L238" i="8"/>
  <c r="L237" i="8"/>
  <c r="L236" i="8"/>
  <c r="L235" i="8"/>
  <c r="L234" i="8"/>
  <c r="L233" i="8"/>
  <c r="L232" i="8"/>
  <c r="L231" i="8"/>
  <c r="J269" i="8"/>
  <c r="J268" i="8"/>
  <c r="J267" i="8"/>
  <c r="J266" i="8"/>
  <c r="J265" i="8"/>
  <c r="J264" i="8"/>
  <c r="J263" i="8"/>
  <c r="J262" i="8"/>
  <c r="J261" i="8"/>
  <c r="J260" i="8"/>
  <c r="J259" i="8"/>
  <c r="J258" i="8"/>
  <c r="J257" i="8"/>
  <c r="J256" i="8"/>
  <c r="J255" i="8"/>
  <c r="J254" i="8"/>
  <c r="J253" i="8"/>
  <c r="J252" i="8"/>
  <c r="J251" i="8"/>
  <c r="J250" i="8"/>
  <c r="J249" i="8"/>
  <c r="J248" i="8"/>
  <c r="J247" i="8"/>
  <c r="J246" i="8"/>
  <c r="J245" i="8"/>
  <c r="J244" i="8"/>
  <c r="J243" i="8"/>
  <c r="J242" i="8"/>
  <c r="J241" i="8"/>
  <c r="J240" i="8"/>
  <c r="J239" i="8"/>
  <c r="J238" i="8"/>
  <c r="J237" i="8"/>
  <c r="J236" i="8"/>
  <c r="J235" i="8"/>
  <c r="J234" i="8"/>
  <c r="J233" i="8"/>
  <c r="J232" i="8"/>
  <c r="J231" i="8"/>
  <c r="H269" i="8"/>
  <c r="H268" i="8"/>
  <c r="H267" i="8"/>
  <c r="H266" i="8"/>
  <c r="H265" i="8"/>
  <c r="H264" i="8"/>
  <c r="H263" i="8"/>
  <c r="H262" i="8"/>
  <c r="H261" i="8"/>
  <c r="H260" i="8"/>
  <c r="H259" i="8"/>
  <c r="H258" i="8"/>
  <c r="H257" i="8"/>
  <c r="H256" i="8"/>
  <c r="H255" i="8"/>
  <c r="H254" i="8"/>
  <c r="H253" i="8"/>
  <c r="H252" i="8"/>
  <c r="H251" i="8"/>
  <c r="H250" i="8"/>
  <c r="H249" i="8"/>
  <c r="H248" i="8"/>
  <c r="H247" i="8"/>
  <c r="H246" i="8"/>
  <c r="H245" i="8"/>
  <c r="H244" i="8"/>
  <c r="H243" i="8"/>
  <c r="H242" i="8"/>
  <c r="H241" i="8"/>
  <c r="H240" i="8"/>
  <c r="H239" i="8"/>
  <c r="H238" i="8"/>
  <c r="H237" i="8"/>
  <c r="H236" i="8"/>
  <c r="H235" i="8"/>
  <c r="H234" i="8"/>
  <c r="H233" i="8"/>
  <c r="H232" i="8"/>
  <c r="H231" i="8"/>
  <c r="F269" i="8"/>
  <c r="F232" i="8"/>
  <c r="F233" i="8"/>
  <c r="F234" i="8"/>
  <c r="F235" i="8"/>
  <c r="F236" i="8"/>
  <c r="F237" i="8"/>
  <c r="F238" i="8"/>
  <c r="F239" i="8"/>
  <c r="F240" i="8"/>
  <c r="F241" i="8"/>
  <c r="F242" i="8"/>
  <c r="F243"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31" i="8"/>
  <c r="P223" i="8"/>
  <c r="P222" i="8"/>
  <c r="P221" i="8"/>
  <c r="P220" i="8"/>
  <c r="P219" i="8"/>
  <c r="P218" i="8"/>
  <c r="P217" i="8"/>
  <c r="P216" i="8"/>
  <c r="P215" i="8"/>
  <c r="P214" i="8"/>
  <c r="P213" i="8"/>
  <c r="P212" i="8"/>
  <c r="P211" i="8"/>
  <c r="N223" i="8"/>
  <c r="N222" i="8"/>
  <c r="N221" i="8"/>
  <c r="N220" i="8"/>
  <c r="N219" i="8"/>
  <c r="N218" i="8"/>
  <c r="N217" i="8"/>
  <c r="N216" i="8"/>
  <c r="N215" i="8"/>
  <c r="N214" i="8"/>
  <c r="N213" i="8"/>
  <c r="N212" i="8"/>
  <c r="N211" i="8"/>
  <c r="L223" i="8"/>
  <c r="L222" i="8"/>
  <c r="L221" i="8"/>
  <c r="L220" i="8"/>
  <c r="L219" i="8"/>
  <c r="L218" i="8"/>
  <c r="L217" i="8"/>
  <c r="L216" i="8"/>
  <c r="L215" i="8"/>
  <c r="L214" i="8"/>
  <c r="L213" i="8"/>
  <c r="L212" i="8"/>
  <c r="L211" i="8"/>
  <c r="J223" i="8"/>
  <c r="J222" i="8"/>
  <c r="J221" i="8"/>
  <c r="J220" i="8"/>
  <c r="J219" i="8"/>
  <c r="J218" i="8"/>
  <c r="J217" i="8"/>
  <c r="J216" i="8"/>
  <c r="J215" i="8"/>
  <c r="J214" i="8"/>
  <c r="J213" i="8"/>
  <c r="J212" i="8"/>
  <c r="J211" i="8"/>
  <c r="H223" i="8"/>
  <c r="H222" i="8"/>
  <c r="H221" i="8"/>
  <c r="H220" i="8"/>
  <c r="H219" i="8"/>
  <c r="H218" i="8"/>
  <c r="H217" i="8"/>
  <c r="H216" i="8"/>
  <c r="H215" i="8"/>
  <c r="H214" i="8"/>
  <c r="H213" i="8"/>
  <c r="H212" i="8"/>
  <c r="H211" i="8"/>
  <c r="F212" i="8"/>
  <c r="F213" i="8"/>
  <c r="F214" i="8"/>
  <c r="F215" i="8"/>
  <c r="F216" i="8"/>
  <c r="F217" i="8"/>
  <c r="F218" i="8"/>
  <c r="F219" i="8"/>
  <c r="F220" i="8"/>
  <c r="F221" i="8"/>
  <c r="F222" i="8"/>
  <c r="F223" i="8"/>
  <c r="F211" i="8"/>
  <c r="P203" i="8"/>
  <c r="P202" i="8"/>
  <c r="P201" i="8"/>
  <c r="P200" i="8"/>
  <c r="P199" i="8"/>
  <c r="P198" i="8"/>
  <c r="P197" i="8"/>
  <c r="P196" i="8"/>
  <c r="P195" i="8"/>
  <c r="P194" i="8"/>
  <c r="P193" i="8"/>
  <c r="P192" i="8"/>
  <c r="P191" i="8"/>
  <c r="P190" i="8"/>
  <c r="P189" i="8"/>
  <c r="P188" i="8"/>
  <c r="P187" i="8"/>
  <c r="P186" i="8"/>
  <c r="P185" i="8"/>
  <c r="P184" i="8"/>
  <c r="P183" i="8"/>
  <c r="P182" i="8"/>
  <c r="P181" i="8"/>
  <c r="N203" i="8"/>
  <c r="N202" i="8"/>
  <c r="N201" i="8"/>
  <c r="N200" i="8"/>
  <c r="N199" i="8"/>
  <c r="N198" i="8"/>
  <c r="N197" i="8"/>
  <c r="N196" i="8"/>
  <c r="N195" i="8"/>
  <c r="N194" i="8"/>
  <c r="N193" i="8"/>
  <c r="N192" i="8"/>
  <c r="N191" i="8"/>
  <c r="N190" i="8"/>
  <c r="N189" i="8"/>
  <c r="N188" i="8"/>
  <c r="N187" i="8"/>
  <c r="N186" i="8"/>
  <c r="N185" i="8"/>
  <c r="N184" i="8"/>
  <c r="N183" i="8"/>
  <c r="N182" i="8"/>
  <c r="N181" i="8"/>
  <c r="L203" i="8"/>
  <c r="L202" i="8"/>
  <c r="L201" i="8"/>
  <c r="L200" i="8"/>
  <c r="L199" i="8"/>
  <c r="L198" i="8"/>
  <c r="L197" i="8"/>
  <c r="L196" i="8"/>
  <c r="L195" i="8"/>
  <c r="L194" i="8"/>
  <c r="L193" i="8"/>
  <c r="L192" i="8"/>
  <c r="L191" i="8"/>
  <c r="L190" i="8"/>
  <c r="L189" i="8"/>
  <c r="L188" i="8"/>
  <c r="L187" i="8"/>
  <c r="L186" i="8"/>
  <c r="L185" i="8"/>
  <c r="L184" i="8"/>
  <c r="L183" i="8"/>
  <c r="L182" i="8"/>
  <c r="L181" i="8"/>
  <c r="J203" i="8"/>
  <c r="J202" i="8"/>
  <c r="J201" i="8"/>
  <c r="J200" i="8"/>
  <c r="J199" i="8"/>
  <c r="J198" i="8"/>
  <c r="J197" i="8"/>
  <c r="J196" i="8"/>
  <c r="J195" i="8"/>
  <c r="J194" i="8"/>
  <c r="J193" i="8"/>
  <c r="J192" i="8"/>
  <c r="J191" i="8"/>
  <c r="J190" i="8"/>
  <c r="J189" i="8"/>
  <c r="J188" i="8"/>
  <c r="J187" i="8"/>
  <c r="J186" i="8"/>
  <c r="J185" i="8"/>
  <c r="J184" i="8"/>
  <c r="J183" i="8"/>
  <c r="J182" i="8"/>
  <c r="J181" i="8"/>
  <c r="H203" i="8"/>
  <c r="H202" i="8"/>
  <c r="H201" i="8"/>
  <c r="H200" i="8"/>
  <c r="H199" i="8"/>
  <c r="H198" i="8"/>
  <c r="H197" i="8"/>
  <c r="H196" i="8"/>
  <c r="H195" i="8"/>
  <c r="H194" i="8"/>
  <c r="H193" i="8"/>
  <c r="H192" i="8"/>
  <c r="H191" i="8"/>
  <c r="H190" i="8"/>
  <c r="H189" i="8"/>
  <c r="H188" i="8"/>
  <c r="H187" i="8"/>
  <c r="H186" i="8"/>
  <c r="H185" i="8"/>
  <c r="H184" i="8"/>
  <c r="H183" i="8"/>
  <c r="H182" i="8"/>
  <c r="H181" i="8"/>
  <c r="F182" i="8"/>
  <c r="F183" i="8"/>
  <c r="F184" i="8"/>
  <c r="F185" i="8"/>
  <c r="F186" i="8"/>
  <c r="F187" i="8"/>
  <c r="F188" i="8"/>
  <c r="F189" i="8"/>
  <c r="F190" i="8"/>
  <c r="F191" i="8"/>
  <c r="F192" i="8"/>
  <c r="F193" i="8"/>
  <c r="F194" i="8"/>
  <c r="F195" i="8"/>
  <c r="F196" i="8"/>
  <c r="F197" i="8"/>
  <c r="F198" i="8"/>
  <c r="F199" i="8"/>
  <c r="F200" i="8"/>
  <c r="F201" i="8"/>
  <c r="F202" i="8"/>
  <c r="F203" i="8"/>
  <c r="F181" i="8"/>
  <c r="A143" i="8"/>
  <c r="P173" i="8"/>
  <c r="P172" i="8"/>
  <c r="P171" i="8"/>
  <c r="P170" i="8"/>
  <c r="P169" i="8"/>
  <c r="P168" i="8"/>
  <c r="P167" i="8"/>
  <c r="P166" i="8"/>
  <c r="P165" i="8"/>
  <c r="P164" i="8"/>
  <c r="P163" i="8"/>
  <c r="P162" i="8"/>
  <c r="P161" i="8"/>
  <c r="P160" i="8"/>
  <c r="P159" i="8"/>
  <c r="P158" i="8"/>
  <c r="P157" i="8"/>
  <c r="P156" i="8"/>
  <c r="P155" i="8"/>
  <c r="P154" i="8"/>
  <c r="P153" i="8"/>
  <c r="P152" i="8"/>
  <c r="P151" i="8"/>
  <c r="P150" i="8"/>
  <c r="P149" i="8"/>
  <c r="P148" i="8"/>
  <c r="P147" i="8"/>
  <c r="N173" i="8"/>
  <c r="N172" i="8"/>
  <c r="N171" i="8"/>
  <c r="N170" i="8"/>
  <c r="N169" i="8"/>
  <c r="N168" i="8"/>
  <c r="N167" i="8"/>
  <c r="N166" i="8"/>
  <c r="N165" i="8"/>
  <c r="N164" i="8"/>
  <c r="N163" i="8"/>
  <c r="N162" i="8"/>
  <c r="N161" i="8"/>
  <c r="N160" i="8"/>
  <c r="N159" i="8"/>
  <c r="N158" i="8"/>
  <c r="N157" i="8"/>
  <c r="N156" i="8"/>
  <c r="N155" i="8"/>
  <c r="N154" i="8"/>
  <c r="N153" i="8"/>
  <c r="N152" i="8"/>
  <c r="N151" i="8"/>
  <c r="N150" i="8"/>
  <c r="N149" i="8"/>
  <c r="N148" i="8"/>
  <c r="N147" i="8"/>
  <c r="L173" i="8"/>
  <c r="L172" i="8"/>
  <c r="L171" i="8"/>
  <c r="L170" i="8"/>
  <c r="L169" i="8"/>
  <c r="L168" i="8"/>
  <c r="L167" i="8"/>
  <c r="L166" i="8"/>
  <c r="L165" i="8"/>
  <c r="L164" i="8"/>
  <c r="L163" i="8"/>
  <c r="L162" i="8"/>
  <c r="L161" i="8"/>
  <c r="L160" i="8"/>
  <c r="L159" i="8"/>
  <c r="L158" i="8"/>
  <c r="L157" i="8"/>
  <c r="L156" i="8"/>
  <c r="L155" i="8"/>
  <c r="L154" i="8"/>
  <c r="L153" i="8"/>
  <c r="L152" i="8"/>
  <c r="L151" i="8"/>
  <c r="L150" i="8"/>
  <c r="L149" i="8"/>
  <c r="L148" i="8"/>
  <c r="L147" i="8"/>
  <c r="J173" i="8"/>
  <c r="J172" i="8"/>
  <c r="J171" i="8"/>
  <c r="J170" i="8"/>
  <c r="J169" i="8"/>
  <c r="J168" i="8"/>
  <c r="J167" i="8"/>
  <c r="J166" i="8"/>
  <c r="J165" i="8"/>
  <c r="J164" i="8"/>
  <c r="J163" i="8"/>
  <c r="J162" i="8"/>
  <c r="J161" i="8"/>
  <c r="J160" i="8"/>
  <c r="J159" i="8"/>
  <c r="J158" i="8"/>
  <c r="J157" i="8"/>
  <c r="J156" i="8"/>
  <c r="J155" i="8"/>
  <c r="J154" i="8"/>
  <c r="J153" i="8"/>
  <c r="J152" i="8"/>
  <c r="J151" i="8"/>
  <c r="J150" i="8"/>
  <c r="J149" i="8"/>
  <c r="J148" i="8"/>
  <c r="J147" i="8"/>
  <c r="H173" i="8"/>
  <c r="H172" i="8"/>
  <c r="H171" i="8"/>
  <c r="H170" i="8"/>
  <c r="H169" i="8"/>
  <c r="H168" i="8"/>
  <c r="H167" i="8"/>
  <c r="H166" i="8"/>
  <c r="H165" i="8"/>
  <c r="H164" i="8"/>
  <c r="H163" i="8"/>
  <c r="H162" i="8"/>
  <c r="H161" i="8"/>
  <c r="H160" i="8"/>
  <c r="H159" i="8"/>
  <c r="H158" i="8"/>
  <c r="H157" i="8"/>
  <c r="H156" i="8"/>
  <c r="H155" i="8"/>
  <c r="H154" i="8"/>
  <c r="H153" i="8"/>
  <c r="H152" i="8"/>
  <c r="H151" i="8"/>
  <c r="H150" i="8"/>
  <c r="H149" i="8"/>
  <c r="H148" i="8"/>
  <c r="H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47" i="8"/>
  <c r="P134" i="8"/>
  <c r="P133" i="8"/>
  <c r="P132" i="8"/>
  <c r="P131" i="8"/>
  <c r="P130" i="8"/>
  <c r="P129" i="8"/>
  <c r="P128" i="8"/>
  <c r="P127" i="8"/>
  <c r="P126" i="8"/>
  <c r="P125" i="8"/>
  <c r="P124" i="8"/>
  <c r="P123" i="8"/>
  <c r="P122" i="8"/>
  <c r="P121" i="8"/>
  <c r="P120" i="8"/>
  <c r="P119" i="8"/>
  <c r="P118" i="8"/>
  <c r="P117" i="8"/>
  <c r="P116" i="8"/>
  <c r="P115" i="8"/>
  <c r="P114" i="8"/>
  <c r="P113" i="8"/>
  <c r="P112" i="8"/>
  <c r="P111" i="8"/>
  <c r="P110" i="8"/>
  <c r="P109" i="8"/>
  <c r="P108" i="8"/>
  <c r="P107" i="8"/>
  <c r="P106" i="8"/>
  <c r="P105" i="8"/>
  <c r="P104" i="8"/>
  <c r="P103" i="8"/>
  <c r="P102" i="8"/>
  <c r="P101" i="8"/>
  <c r="P100" i="8"/>
  <c r="P99" i="8"/>
  <c r="P98" i="8"/>
  <c r="P97" i="8"/>
  <c r="P96" i="8"/>
  <c r="N134" i="8"/>
  <c r="N133" i="8"/>
  <c r="N132" i="8"/>
  <c r="N131" i="8"/>
  <c r="N130" i="8"/>
  <c r="N129" i="8"/>
  <c r="N128" i="8"/>
  <c r="N127" i="8"/>
  <c r="N126" i="8"/>
  <c r="N125" i="8"/>
  <c r="N124" i="8"/>
  <c r="N123" i="8"/>
  <c r="N122" i="8"/>
  <c r="N121" i="8"/>
  <c r="N120" i="8"/>
  <c r="N119" i="8"/>
  <c r="N118" i="8"/>
  <c r="N117" i="8"/>
  <c r="N116" i="8"/>
  <c r="N115" i="8"/>
  <c r="N114" i="8"/>
  <c r="N113" i="8"/>
  <c r="N112" i="8"/>
  <c r="N111" i="8"/>
  <c r="N110" i="8"/>
  <c r="N109" i="8"/>
  <c r="N108" i="8"/>
  <c r="N107" i="8"/>
  <c r="N106" i="8"/>
  <c r="N105" i="8"/>
  <c r="N104" i="8"/>
  <c r="N103" i="8"/>
  <c r="N102" i="8"/>
  <c r="N101" i="8"/>
  <c r="N100" i="8"/>
  <c r="N99" i="8"/>
  <c r="N98" i="8"/>
  <c r="N97" i="8"/>
  <c r="N96" i="8"/>
  <c r="L134" i="8"/>
  <c r="L133" i="8"/>
  <c r="L132" i="8"/>
  <c r="L131" i="8"/>
  <c r="L130" i="8"/>
  <c r="L129" i="8"/>
  <c r="L128" i="8"/>
  <c r="L127" i="8"/>
  <c r="L126" i="8"/>
  <c r="L125" i="8"/>
  <c r="L124" i="8"/>
  <c r="L123" i="8"/>
  <c r="L122" i="8"/>
  <c r="L121" i="8"/>
  <c r="L120" i="8"/>
  <c r="L119" i="8"/>
  <c r="L118" i="8"/>
  <c r="L117" i="8"/>
  <c r="L116" i="8"/>
  <c r="L115" i="8"/>
  <c r="L114" i="8"/>
  <c r="L113" i="8"/>
  <c r="L112" i="8"/>
  <c r="L111" i="8"/>
  <c r="L110" i="8"/>
  <c r="L109" i="8"/>
  <c r="L108" i="8"/>
  <c r="L107" i="8"/>
  <c r="L106" i="8"/>
  <c r="L105" i="8"/>
  <c r="L104" i="8"/>
  <c r="L103" i="8"/>
  <c r="L102" i="8"/>
  <c r="L101" i="8"/>
  <c r="L100" i="8"/>
  <c r="L99" i="8"/>
  <c r="L98" i="8"/>
  <c r="L97" i="8"/>
  <c r="L96" i="8"/>
  <c r="J134" i="8"/>
  <c r="J133" i="8"/>
  <c r="J132" i="8"/>
  <c r="J131" i="8"/>
  <c r="J130" i="8"/>
  <c r="J129" i="8"/>
  <c r="J128" i="8"/>
  <c r="J127" i="8"/>
  <c r="J126" i="8"/>
  <c r="J125" i="8"/>
  <c r="J124" i="8"/>
  <c r="J123" i="8"/>
  <c r="J122" i="8"/>
  <c r="J121" i="8"/>
  <c r="J120" i="8"/>
  <c r="J119" i="8"/>
  <c r="J118" i="8"/>
  <c r="J117" i="8"/>
  <c r="J116" i="8"/>
  <c r="J115" i="8"/>
  <c r="J114" i="8"/>
  <c r="J113" i="8"/>
  <c r="J112" i="8"/>
  <c r="J111" i="8"/>
  <c r="J110" i="8"/>
  <c r="J109" i="8"/>
  <c r="J108" i="8"/>
  <c r="J107" i="8"/>
  <c r="J106" i="8"/>
  <c r="J105" i="8"/>
  <c r="J104" i="8"/>
  <c r="J103" i="8"/>
  <c r="J102" i="8"/>
  <c r="J101" i="8"/>
  <c r="J100" i="8"/>
  <c r="J99" i="8"/>
  <c r="J98" i="8"/>
  <c r="J97" i="8"/>
  <c r="J96" i="8"/>
  <c r="H134" i="8"/>
  <c r="H133" i="8"/>
  <c r="H132" i="8"/>
  <c r="H131" i="8"/>
  <c r="H130" i="8"/>
  <c r="H129" i="8"/>
  <c r="H128" i="8"/>
  <c r="H127" i="8"/>
  <c r="H126" i="8"/>
  <c r="H125" i="8"/>
  <c r="H124" i="8"/>
  <c r="H123" i="8"/>
  <c r="H122" i="8"/>
  <c r="H121" i="8"/>
  <c r="H120" i="8"/>
  <c r="H119" i="8"/>
  <c r="H118" i="8"/>
  <c r="H117" i="8"/>
  <c r="H116" i="8"/>
  <c r="H115" i="8"/>
  <c r="H114" i="8"/>
  <c r="H113" i="8"/>
  <c r="H112" i="8"/>
  <c r="H111" i="8"/>
  <c r="H110" i="8"/>
  <c r="H109" i="8"/>
  <c r="H108" i="8"/>
  <c r="H107" i="8"/>
  <c r="H106" i="8"/>
  <c r="H105" i="8"/>
  <c r="H104" i="8"/>
  <c r="H103" i="8"/>
  <c r="H102" i="8"/>
  <c r="H101" i="8"/>
  <c r="H100" i="8"/>
  <c r="H99" i="8"/>
  <c r="H98" i="8"/>
  <c r="H97" i="8"/>
  <c r="H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96" i="8"/>
  <c r="P88" i="8"/>
  <c r="P87" i="8"/>
  <c r="P86" i="8"/>
  <c r="P85" i="8"/>
  <c r="P84" i="8"/>
  <c r="P83" i="8"/>
  <c r="P82" i="8"/>
  <c r="P81" i="8"/>
  <c r="P80" i="8"/>
  <c r="P79" i="8"/>
  <c r="P78" i="8"/>
  <c r="P77" i="8"/>
  <c r="P76" i="8"/>
  <c r="N88" i="8"/>
  <c r="N87" i="8"/>
  <c r="N86" i="8"/>
  <c r="N85" i="8"/>
  <c r="N84" i="8"/>
  <c r="N83" i="8"/>
  <c r="N82" i="8"/>
  <c r="N81" i="8"/>
  <c r="N80" i="8"/>
  <c r="N79" i="8"/>
  <c r="N78" i="8"/>
  <c r="N77" i="8"/>
  <c r="N76" i="8"/>
  <c r="L88" i="8"/>
  <c r="L87" i="8"/>
  <c r="L86" i="8"/>
  <c r="L85" i="8"/>
  <c r="L84" i="8"/>
  <c r="L83" i="8"/>
  <c r="L82" i="8"/>
  <c r="L81" i="8"/>
  <c r="L80" i="8"/>
  <c r="L79" i="8"/>
  <c r="L78" i="8"/>
  <c r="L77" i="8"/>
  <c r="L76" i="8"/>
  <c r="J88" i="8"/>
  <c r="J87" i="8"/>
  <c r="J86" i="8"/>
  <c r="J85" i="8"/>
  <c r="J84" i="8"/>
  <c r="J83" i="8"/>
  <c r="J82" i="8"/>
  <c r="J81" i="8"/>
  <c r="J80" i="8"/>
  <c r="J79" i="8"/>
  <c r="J78" i="8"/>
  <c r="J77" i="8"/>
  <c r="J76" i="8"/>
  <c r="H88" i="8"/>
  <c r="H87" i="8"/>
  <c r="H86" i="8"/>
  <c r="H85" i="8"/>
  <c r="H84" i="8"/>
  <c r="H83" i="8"/>
  <c r="H82" i="8"/>
  <c r="H81" i="8"/>
  <c r="H80" i="8"/>
  <c r="H79" i="8"/>
  <c r="H78" i="8"/>
  <c r="H77" i="8"/>
  <c r="H76" i="8"/>
  <c r="F77" i="8"/>
  <c r="F78" i="8"/>
  <c r="F79" i="8"/>
  <c r="F80" i="8"/>
  <c r="F81" i="8"/>
  <c r="F82" i="8"/>
  <c r="F83" i="8"/>
  <c r="F84" i="8"/>
  <c r="F85" i="8"/>
  <c r="F86" i="8"/>
  <c r="F87" i="8"/>
  <c r="F88" i="8"/>
  <c r="F76" i="8"/>
  <c r="P68" i="8"/>
  <c r="P67" i="8"/>
  <c r="P66" i="8"/>
  <c r="P65" i="8"/>
  <c r="P64" i="8"/>
  <c r="P63" i="8"/>
  <c r="P62" i="8"/>
  <c r="P61" i="8"/>
  <c r="P60" i="8"/>
  <c r="P59" i="8"/>
  <c r="P58" i="8"/>
  <c r="P57" i="8"/>
  <c r="P56" i="8"/>
  <c r="P55" i="8"/>
  <c r="P54" i="8"/>
  <c r="P53" i="8"/>
  <c r="P52" i="8"/>
  <c r="P51" i="8"/>
  <c r="P50" i="8"/>
  <c r="P49" i="8"/>
  <c r="P48" i="8"/>
  <c r="P47" i="8"/>
  <c r="P46" i="8"/>
  <c r="N68" i="8"/>
  <c r="N67" i="8"/>
  <c r="N66" i="8"/>
  <c r="N65" i="8"/>
  <c r="N64" i="8"/>
  <c r="N63" i="8"/>
  <c r="N62" i="8"/>
  <c r="N61" i="8"/>
  <c r="N60" i="8"/>
  <c r="N59" i="8"/>
  <c r="N58" i="8"/>
  <c r="N57" i="8"/>
  <c r="N56" i="8"/>
  <c r="N55" i="8"/>
  <c r="N54" i="8"/>
  <c r="N53" i="8"/>
  <c r="N52" i="8"/>
  <c r="N51" i="8"/>
  <c r="N50" i="8"/>
  <c r="N49" i="8"/>
  <c r="N48" i="8"/>
  <c r="N47" i="8"/>
  <c r="N46" i="8"/>
  <c r="L68" i="8"/>
  <c r="L67" i="8"/>
  <c r="L66" i="8"/>
  <c r="L65" i="8"/>
  <c r="L64" i="8"/>
  <c r="L63" i="8"/>
  <c r="L62" i="8"/>
  <c r="L61" i="8"/>
  <c r="L60" i="8"/>
  <c r="L59" i="8"/>
  <c r="L58" i="8"/>
  <c r="L57" i="8"/>
  <c r="L56" i="8"/>
  <c r="L55" i="8"/>
  <c r="L54" i="8"/>
  <c r="L53" i="8"/>
  <c r="L52" i="8"/>
  <c r="L51" i="8"/>
  <c r="L50" i="8"/>
  <c r="L49" i="8"/>
  <c r="L48" i="8"/>
  <c r="L47" i="8"/>
  <c r="L46" i="8"/>
  <c r="H68" i="8"/>
  <c r="H67" i="8"/>
  <c r="H66" i="8"/>
  <c r="H65" i="8"/>
  <c r="H64" i="8"/>
  <c r="H63" i="8"/>
  <c r="H62" i="8"/>
  <c r="H61" i="8"/>
  <c r="H60" i="8"/>
  <c r="H59" i="8"/>
  <c r="H58" i="8"/>
  <c r="H57" i="8"/>
  <c r="H56" i="8"/>
  <c r="H55" i="8"/>
  <c r="H54" i="8"/>
  <c r="H53" i="8"/>
  <c r="H52" i="8"/>
  <c r="H51" i="8"/>
  <c r="H50" i="8"/>
  <c r="H49" i="8"/>
  <c r="H48" i="8"/>
  <c r="H47" i="8"/>
  <c r="H46" i="8"/>
  <c r="J68" i="8"/>
  <c r="J67" i="8"/>
  <c r="J66" i="8"/>
  <c r="J65" i="8"/>
  <c r="J64" i="8"/>
  <c r="J63" i="8"/>
  <c r="J62" i="8"/>
  <c r="J61" i="8"/>
  <c r="J60" i="8"/>
  <c r="J59" i="8"/>
  <c r="J58" i="8"/>
  <c r="J57" i="8"/>
  <c r="J56" i="8"/>
  <c r="J55" i="8"/>
  <c r="J54" i="8"/>
  <c r="J53" i="8"/>
  <c r="J52" i="8"/>
  <c r="J51" i="8"/>
  <c r="J50" i="8"/>
  <c r="J49" i="8"/>
  <c r="J48" i="8"/>
  <c r="J47" i="8"/>
  <c r="J46" i="8"/>
  <c r="F47" i="8"/>
  <c r="F48" i="8"/>
  <c r="F49" i="8"/>
  <c r="F50" i="8"/>
  <c r="F51" i="8"/>
  <c r="F52" i="8"/>
  <c r="F53" i="8"/>
  <c r="F54" i="8"/>
  <c r="F55" i="8"/>
  <c r="F56" i="8"/>
  <c r="F57" i="8"/>
  <c r="F58" i="8"/>
  <c r="F59" i="8"/>
  <c r="F60" i="8"/>
  <c r="F61" i="8"/>
  <c r="F62" i="8"/>
  <c r="F63" i="8"/>
  <c r="F64" i="8"/>
  <c r="F65" i="8"/>
  <c r="F66" i="8"/>
  <c r="F67" i="8"/>
  <c r="F68" i="8"/>
  <c r="F46" i="8"/>
  <c r="P38" i="8"/>
  <c r="P37" i="8"/>
  <c r="P36" i="8"/>
  <c r="P35" i="8"/>
  <c r="P34" i="8"/>
  <c r="P33" i="8"/>
  <c r="P32" i="8"/>
  <c r="P31" i="8"/>
  <c r="P30" i="8"/>
  <c r="P29" i="8"/>
  <c r="P28" i="8"/>
  <c r="P27" i="8"/>
  <c r="P26" i="8"/>
  <c r="P25" i="8"/>
  <c r="P24" i="8"/>
  <c r="P23" i="8"/>
  <c r="P22" i="8"/>
  <c r="P21" i="8"/>
  <c r="P20" i="8"/>
  <c r="P19" i="8"/>
  <c r="P18" i="8"/>
  <c r="P17" i="8"/>
  <c r="P16" i="8"/>
  <c r="P15" i="8"/>
  <c r="P14" i="8"/>
  <c r="P13" i="8"/>
  <c r="P12" i="8"/>
  <c r="N38" i="8"/>
  <c r="N37" i="8"/>
  <c r="N36" i="8"/>
  <c r="N35" i="8"/>
  <c r="N34" i="8"/>
  <c r="N33" i="8"/>
  <c r="N32" i="8"/>
  <c r="N31" i="8"/>
  <c r="N30" i="8"/>
  <c r="N29" i="8"/>
  <c r="N28" i="8"/>
  <c r="N27" i="8"/>
  <c r="N26" i="8"/>
  <c r="N25" i="8"/>
  <c r="N24" i="8"/>
  <c r="N23" i="8"/>
  <c r="N22" i="8"/>
  <c r="N21" i="8"/>
  <c r="N20" i="8"/>
  <c r="N19" i="8"/>
  <c r="N18" i="8"/>
  <c r="N17" i="8"/>
  <c r="N16" i="8"/>
  <c r="N15" i="8"/>
  <c r="N14" i="8"/>
  <c r="N13" i="8"/>
  <c r="N12" i="8"/>
  <c r="L38" i="8"/>
  <c r="L37" i="8"/>
  <c r="L36" i="8"/>
  <c r="L35" i="8"/>
  <c r="L34" i="8"/>
  <c r="L33" i="8"/>
  <c r="L32" i="8"/>
  <c r="L31" i="8"/>
  <c r="L30" i="8"/>
  <c r="L29" i="8"/>
  <c r="L28" i="8"/>
  <c r="L27" i="8"/>
  <c r="L26" i="8"/>
  <c r="L25" i="8"/>
  <c r="L24" i="8"/>
  <c r="L23" i="8"/>
  <c r="L22" i="8"/>
  <c r="L21" i="8"/>
  <c r="L20" i="8"/>
  <c r="L19" i="8"/>
  <c r="L18" i="8"/>
  <c r="L17" i="8"/>
  <c r="L16" i="8"/>
  <c r="L15" i="8"/>
  <c r="L14" i="8"/>
  <c r="L13" i="8"/>
  <c r="L12" i="8"/>
  <c r="J38" i="8"/>
  <c r="J37" i="8"/>
  <c r="J36" i="8"/>
  <c r="J35" i="8"/>
  <c r="J34" i="8"/>
  <c r="J33" i="8"/>
  <c r="J32" i="8"/>
  <c r="J31" i="8"/>
  <c r="J30" i="8"/>
  <c r="J29" i="8"/>
  <c r="J28" i="8"/>
  <c r="J27" i="8"/>
  <c r="J26" i="8"/>
  <c r="J25" i="8"/>
  <c r="J24" i="8"/>
  <c r="J23" i="8"/>
  <c r="J22" i="8"/>
  <c r="J21" i="8"/>
  <c r="J20" i="8"/>
  <c r="J19" i="8"/>
  <c r="J18" i="8"/>
  <c r="J17" i="8"/>
  <c r="J16" i="8"/>
  <c r="J15" i="8"/>
  <c r="J14" i="8"/>
  <c r="J13" i="8"/>
  <c r="J12" i="8"/>
  <c r="H38" i="8"/>
  <c r="H37" i="8"/>
  <c r="H36" i="8"/>
  <c r="H35" i="8"/>
  <c r="H34" i="8"/>
  <c r="H33" i="8"/>
  <c r="H32" i="8"/>
  <c r="H31" i="8"/>
  <c r="H30" i="8"/>
  <c r="H29" i="8"/>
  <c r="H28" i="8"/>
  <c r="H27" i="8"/>
  <c r="H26" i="8"/>
  <c r="H25" i="8"/>
  <c r="H24" i="8"/>
  <c r="H23" i="8"/>
  <c r="H22" i="8"/>
  <c r="H21" i="8"/>
  <c r="H20" i="8"/>
  <c r="H19" i="8"/>
  <c r="H18" i="8"/>
  <c r="H17" i="8"/>
  <c r="H16" i="8"/>
  <c r="H15" i="8"/>
  <c r="H14" i="8"/>
  <c r="H13" i="8"/>
  <c r="H12" i="8"/>
  <c r="F13" i="8"/>
  <c r="F14" i="8"/>
  <c r="F15" i="8"/>
  <c r="F16" i="8"/>
  <c r="S16" i="8" s="1"/>
  <c r="F17" i="8"/>
  <c r="F18" i="8"/>
  <c r="F19" i="8"/>
  <c r="F20" i="8"/>
  <c r="F21" i="8"/>
  <c r="F22" i="8"/>
  <c r="F23" i="8"/>
  <c r="F24" i="8"/>
  <c r="F25" i="8"/>
  <c r="F26" i="8"/>
  <c r="F27" i="8"/>
  <c r="F28" i="8"/>
  <c r="F29" i="8"/>
  <c r="F30" i="8"/>
  <c r="F31" i="8"/>
  <c r="F32" i="8"/>
  <c r="F33" i="8"/>
  <c r="F34" i="8"/>
  <c r="F35" i="8"/>
  <c r="F36" i="8"/>
  <c r="F37" i="8"/>
  <c r="F38" i="8"/>
  <c r="F12" i="8"/>
  <c r="A232" i="8"/>
  <c r="B232" i="8"/>
  <c r="A233" i="8"/>
  <c r="B233" i="8"/>
  <c r="A234" i="8"/>
  <c r="B234" i="8"/>
  <c r="A235" i="8"/>
  <c r="B235" i="8"/>
  <c r="A236" i="8"/>
  <c r="B236" i="8"/>
  <c r="A237" i="8"/>
  <c r="B237" i="8"/>
  <c r="A238" i="8"/>
  <c r="B238" i="8"/>
  <c r="A239" i="8"/>
  <c r="B239" i="8"/>
  <c r="A240" i="8"/>
  <c r="B240" i="8"/>
  <c r="A241" i="8"/>
  <c r="B241" i="8"/>
  <c r="A242" i="8"/>
  <c r="B242" i="8"/>
  <c r="A243" i="8"/>
  <c r="B243" i="8"/>
  <c r="A244" i="8"/>
  <c r="B244" i="8"/>
  <c r="A245" i="8"/>
  <c r="B245" i="8"/>
  <c r="A246" i="8"/>
  <c r="B246" i="8"/>
  <c r="A247" i="8"/>
  <c r="B247" i="8"/>
  <c r="A248" i="8"/>
  <c r="B248" i="8"/>
  <c r="A249" i="8"/>
  <c r="B249" i="8"/>
  <c r="A250" i="8"/>
  <c r="B250" i="8"/>
  <c r="A251" i="8"/>
  <c r="B251" i="8"/>
  <c r="A252" i="8"/>
  <c r="B252" i="8"/>
  <c r="A253" i="8"/>
  <c r="B253" i="8"/>
  <c r="A254" i="8"/>
  <c r="B254" i="8"/>
  <c r="A255" i="8"/>
  <c r="B255" i="8"/>
  <c r="A256" i="8"/>
  <c r="B256" i="8"/>
  <c r="A257" i="8"/>
  <c r="B257" i="8"/>
  <c r="A258" i="8"/>
  <c r="B258" i="8"/>
  <c r="A259" i="8"/>
  <c r="B259" i="8"/>
  <c r="A260" i="8"/>
  <c r="B260" i="8"/>
  <c r="A261" i="8"/>
  <c r="B261" i="8"/>
  <c r="A262" i="8"/>
  <c r="B262" i="8"/>
  <c r="A263" i="8"/>
  <c r="B263" i="8"/>
  <c r="A264" i="8"/>
  <c r="B264" i="8"/>
  <c r="A265" i="8"/>
  <c r="B265" i="8"/>
  <c r="A266" i="8"/>
  <c r="B266" i="8"/>
  <c r="A267" i="8"/>
  <c r="B267" i="8"/>
  <c r="A268" i="8"/>
  <c r="B268" i="8"/>
  <c r="A269" i="8"/>
  <c r="B269" i="8"/>
  <c r="B231" i="8"/>
  <c r="A231" i="8"/>
  <c r="A211" i="8"/>
  <c r="A212" i="8"/>
  <c r="B212" i="8"/>
  <c r="A213" i="8"/>
  <c r="B213" i="8"/>
  <c r="A214" i="8"/>
  <c r="B214" i="8"/>
  <c r="A215" i="8"/>
  <c r="B215" i="8"/>
  <c r="A216" i="8"/>
  <c r="B216" i="8"/>
  <c r="A217" i="8"/>
  <c r="B217" i="8"/>
  <c r="A218" i="8"/>
  <c r="B218" i="8"/>
  <c r="A219" i="8"/>
  <c r="B219" i="8"/>
  <c r="A220" i="8"/>
  <c r="B220" i="8"/>
  <c r="A221" i="8"/>
  <c r="B221" i="8"/>
  <c r="A222" i="8"/>
  <c r="B222" i="8"/>
  <c r="A223" i="8"/>
  <c r="B223" i="8"/>
  <c r="B211" i="8"/>
  <c r="A182" i="8"/>
  <c r="B182" i="8"/>
  <c r="A183" i="8"/>
  <c r="B183" i="8"/>
  <c r="A184" i="8"/>
  <c r="B184" i="8"/>
  <c r="A185" i="8"/>
  <c r="B185" i="8"/>
  <c r="A186" i="8"/>
  <c r="B186" i="8"/>
  <c r="A187" i="8"/>
  <c r="B187" i="8"/>
  <c r="A188" i="8"/>
  <c r="B188" i="8"/>
  <c r="A189" i="8"/>
  <c r="B189" i="8"/>
  <c r="A190" i="8"/>
  <c r="B190" i="8"/>
  <c r="A191" i="8"/>
  <c r="B191" i="8"/>
  <c r="A192" i="8"/>
  <c r="B192" i="8"/>
  <c r="A193" i="8"/>
  <c r="B193" i="8"/>
  <c r="A194" i="8"/>
  <c r="B194" i="8"/>
  <c r="A195" i="8"/>
  <c r="B195" i="8"/>
  <c r="A196" i="8"/>
  <c r="B196" i="8"/>
  <c r="A197" i="8"/>
  <c r="B197" i="8"/>
  <c r="A198" i="8"/>
  <c r="B198" i="8"/>
  <c r="A199" i="8"/>
  <c r="B199" i="8"/>
  <c r="A200" i="8"/>
  <c r="B200" i="8"/>
  <c r="A201" i="8"/>
  <c r="B201" i="8"/>
  <c r="A202" i="8"/>
  <c r="B202" i="8"/>
  <c r="A203" i="8"/>
  <c r="B203" i="8"/>
  <c r="A181" i="8"/>
  <c r="B181" i="8"/>
  <c r="A148" i="8"/>
  <c r="B148" i="8"/>
  <c r="A149" i="8"/>
  <c r="B149" i="8"/>
  <c r="A150" i="8"/>
  <c r="B150" i="8"/>
  <c r="A151" i="8"/>
  <c r="B151" i="8"/>
  <c r="A152" i="8"/>
  <c r="B152" i="8"/>
  <c r="A153" i="8"/>
  <c r="B153" i="8"/>
  <c r="A154" i="8"/>
  <c r="B154" i="8"/>
  <c r="A155" i="8"/>
  <c r="B155" i="8"/>
  <c r="A156" i="8"/>
  <c r="B156" i="8"/>
  <c r="A157" i="8"/>
  <c r="B157" i="8"/>
  <c r="A158" i="8"/>
  <c r="B158" i="8"/>
  <c r="A159" i="8"/>
  <c r="B159" i="8"/>
  <c r="A160" i="8"/>
  <c r="B160" i="8"/>
  <c r="A161" i="8"/>
  <c r="B161" i="8"/>
  <c r="A162" i="8"/>
  <c r="B162" i="8"/>
  <c r="A163" i="8"/>
  <c r="B163" i="8"/>
  <c r="A164" i="8"/>
  <c r="B164" i="8"/>
  <c r="A165" i="8"/>
  <c r="B165" i="8"/>
  <c r="A166" i="8"/>
  <c r="B166" i="8"/>
  <c r="A167" i="8"/>
  <c r="B167" i="8"/>
  <c r="A168" i="8"/>
  <c r="B168" i="8"/>
  <c r="A169" i="8"/>
  <c r="B169" i="8"/>
  <c r="A170" i="8"/>
  <c r="B170" i="8"/>
  <c r="A171" i="8"/>
  <c r="B171" i="8"/>
  <c r="A172" i="8"/>
  <c r="B172" i="8"/>
  <c r="A173" i="8"/>
  <c r="B173" i="8"/>
  <c r="B147" i="8"/>
  <c r="A147" i="8"/>
  <c r="A78" i="5"/>
  <c r="D271" i="8"/>
  <c r="R269" i="8"/>
  <c r="R268" i="8"/>
  <c r="R267" i="8"/>
  <c r="R266" i="8"/>
  <c r="R265" i="8"/>
  <c r="R264" i="8"/>
  <c r="R263" i="8"/>
  <c r="R262" i="8"/>
  <c r="R261" i="8"/>
  <c r="R260" i="8"/>
  <c r="R259" i="8"/>
  <c r="R258" i="8"/>
  <c r="R257" i="8"/>
  <c r="R256" i="8"/>
  <c r="R255" i="8"/>
  <c r="R254" i="8"/>
  <c r="R253" i="8"/>
  <c r="R252" i="8"/>
  <c r="R251" i="8"/>
  <c r="R250" i="8"/>
  <c r="R249" i="8"/>
  <c r="R248" i="8"/>
  <c r="R247" i="8"/>
  <c r="R246" i="8"/>
  <c r="R245" i="8"/>
  <c r="R244" i="8"/>
  <c r="R243" i="8"/>
  <c r="R242" i="8"/>
  <c r="R241" i="8"/>
  <c r="R240" i="8"/>
  <c r="R239" i="8"/>
  <c r="R238" i="8"/>
  <c r="R237" i="8"/>
  <c r="R236" i="8"/>
  <c r="R235" i="8"/>
  <c r="R234" i="8"/>
  <c r="R233" i="8"/>
  <c r="R232" i="8"/>
  <c r="R231" i="8"/>
  <c r="O229" i="8"/>
  <c r="M229" i="8"/>
  <c r="K229" i="8"/>
  <c r="I229" i="8"/>
  <c r="G229" i="8"/>
  <c r="E229" i="8"/>
  <c r="D225" i="8"/>
  <c r="B13" i="9" s="1"/>
  <c r="E15" i="11" s="1"/>
  <c r="R223" i="8"/>
  <c r="R222" i="8"/>
  <c r="R221" i="8"/>
  <c r="R220" i="8"/>
  <c r="R219" i="8"/>
  <c r="R218" i="8"/>
  <c r="R217" i="8"/>
  <c r="R216" i="8"/>
  <c r="R215" i="8"/>
  <c r="R214" i="8"/>
  <c r="R213" i="8"/>
  <c r="R212" i="8"/>
  <c r="R211" i="8"/>
  <c r="O209" i="8"/>
  <c r="M209" i="8"/>
  <c r="K209" i="8"/>
  <c r="I209" i="8"/>
  <c r="G209" i="8"/>
  <c r="E209" i="8"/>
  <c r="D205" i="8"/>
  <c r="R203" i="8"/>
  <c r="R202" i="8"/>
  <c r="R201" i="8"/>
  <c r="R200" i="8"/>
  <c r="R199" i="8"/>
  <c r="R198" i="8"/>
  <c r="R197" i="8"/>
  <c r="R196" i="8"/>
  <c r="R195" i="8"/>
  <c r="R194" i="8"/>
  <c r="R193" i="8"/>
  <c r="R192" i="8"/>
  <c r="R191" i="8"/>
  <c r="R190" i="8"/>
  <c r="R189" i="8"/>
  <c r="R188" i="8"/>
  <c r="R187" i="8"/>
  <c r="R186" i="8"/>
  <c r="R185" i="8"/>
  <c r="R184" i="8"/>
  <c r="R183" i="8"/>
  <c r="R182" i="8"/>
  <c r="R181" i="8"/>
  <c r="O179" i="8"/>
  <c r="M179" i="8"/>
  <c r="K179" i="8"/>
  <c r="I179" i="8"/>
  <c r="G179" i="8"/>
  <c r="E179" i="8"/>
  <c r="R173" i="8"/>
  <c r="R172" i="8"/>
  <c r="R171" i="8"/>
  <c r="R170" i="8"/>
  <c r="R169" i="8"/>
  <c r="R168" i="8"/>
  <c r="R167" i="8"/>
  <c r="R166" i="8"/>
  <c r="R165" i="8"/>
  <c r="R164" i="8"/>
  <c r="R163" i="8"/>
  <c r="R162" i="8"/>
  <c r="R161" i="8"/>
  <c r="R160" i="8"/>
  <c r="R159" i="8"/>
  <c r="R158" i="8"/>
  <c r="R157" i="8"/>
  <c r="R156" i="8"/>
  <c r="R155" i="8"/>
  <c r="R154" i="8"/>
  <c r="R153" i="8"/>
  <c r="R152" i="8"/>
  <c r="R151" i="8"/>
  <c r="R150" i="8"/>
  <c r="R149" i="8"/>
  <c r="R148" i="8"/>
  <c r="R147" i="8"/>
  <c r="O145" i="8"/>
  <c r="M145" i="8"/>
  <c r="K145" i="8"/>
  <c r="I145" i="8"/>
  <c r="G145" i="8"/>
  <c r="E145" i="8"/>
  <c r="D136" i="8"/>
  <c r="R111" i="8"/>
  <c r="R112" i="8"/>
  <c r="R113" i="8"/>
  <c r="R114" i="8"/>
  <c r="R115" i="8"/>
  <c r="R116" i="8"/>
  <c r="R117" i="8"/>
  <c r="R118" i="8"/>
  <c r="R119" i="8"/>
  <c r="R120" i="8"/>
  <c r="R121" i="8"/>
  <c r="R122" i="8"/>
  <c r="R134" i="8"/>
  <c r="R133" i="8"/>
  <c r="R132" i="8"/>
  <c r="R131" i="8"/>
  <c r="R130" i="8"/>
  <c r="R129" i="8"/>
  <c r="R128" i="8"/>
  <c r="R127" i="8"/>
  <c r="R126" i="8"/>
  <c r="R125" i="8"/>
  <c r="R124" i="8"/>
  <c r="R123" i="8"/>
  <c r="R110" i="8"/>
  <c r="R109" i="8"/>
  <c r="R108" i="8"/>
  <c r="R107" i="8"/>
  <c r="R106" i="8"/>
  <c r="R105" i="8"/>
  <c r="R104" i="8"/>
  <c r="R103" i="8"/>
  <c r="R102" i="8"/>
  <c r="R101" i="8"/>
  <c r="R100" i="8"/>
  <c r="R99" i="8"/>
  <c r="R98" i="8"/>
  <c r="R97" i="8"/>
  <c r="R96" i="8"/>
  <c r="O94" i="8"/>
  <c r="M94" i="8"/>
  <c r="K94" i="8"/>
  <c r="I94" i="8"/>
  <c r="G94" i="8"/>
  <c r="E94" i="8"/>
  <c r="D90" i="8"/>
  <c r="R88" i="8"/>
  <c r="R87" i="8"/>
  <c r="R86" i="8"/>
  <c r="R85" i="8"/>
  <c r="R84" i="8"/>
  <c r="R83" i="8"/>
  <c r="R82" i="8"/>
  <c r="R81" i="8"/>
  <c r="R80" i="8"/>
  <c r="R79" i="8"/>
  <c r="R78" i="8"/>
  <c r="R77" i="8"/>
  <c r="R76" i="8"/>
  <c r="O74" i="8"/>
  <c r="M74" i="8"/>
  <c r="K74" i="8"/>
  <c r="I74" i="8"/>
  <c r="G74" i="8"/>
  <c r="E74" i="8"/>
  <c r="R67" i="8"/>
  <c r="R68" i="8"/>
  <c r="D70" i="8"/>
  <c r="R66" i="8"/>
  <c r="R65" i="8"/>
  <c r="R64" i="8"/>
  <c r="R63" i="8"/>
  <c r="R62" i="8"/>
  <c r="R61" i="8"/>
  <c r="R60" i="8"/>
  <c r="R59" i="8"/>
  <c r="R58" i="8"/>
  <c r="R57" i="8"/>
  <c r="R56" i="8"/>
  <c r="R55" i="8"/>
  <c r="R54" i="8"/>
  <c r="R53" i="8"/>
  <c r="R52" i="8"/>
  <c r="R51" i="8"/>
  <c r="R50" i="8"/>
  <c r="R49" i="8"/>
  <c r="R48" i="8"/>
  <c r="R47" i="8"/>
  <c r="R46" i="8"/>
  <c r="O44" i="8"/>
  <c r="M44" i="8"/>
  <c r="K44" i="8"/>
  <c r="I44" i="8"/>
  <c r="G44" i="8"/>
  <c r="E44" i="8"/>
  <c r="D40" i="8"/>
  <c r="R38" i="8"/>
  <c r="R36" i="8"/>
  <c r="R37" i="8"/>
  <c r="R13" i="8"/>
  <c r="R14" i="8"/>
  <c r="R15" i="8"/>
  <c r="R16" i="8"/>
  <c r="R17" i="8"/>
  <c r="R18" i="8"/>
  <c r="R19" i="8"/>
  <c r="R20" i="8"/>
  <c r="R21" i="8"/>
  <c r="R22" i="8"/>
  <c r="R23" i="8"/>
  <c r="R24" i="8"/>
  <c r="R25" i="8"/>
  <c r="R26" i="8"/>
  <c r="R27" i="8"/>
  <c r="R28" i="8"/>
  <c r="R29" i="8"/>
  <c r="R30" i="8"/>
  <c r="R31" i="8"/>
  <c r="R32" i="8"/>
  <c r="R33" i="8"/>
  <c r="R34" i="8"/>
  <c r="R35" i="8"/>
  <c r="R12" i="8"/>
  <c r="O19" i="11" l="1"/>
  <c r="Q19" i="11" s="1"/>
  <c r="C36" i="11" s="1"/>
  <c r="H54" i="9"/>
  <c r="H58" i="9" s="1"/>
  <c r="H60" i="9" s="1"/>
  <c r="I54" i="9"/>
  <c r="I58" i="9" s="1"/>
  <c r="I60" i="9" s="1"/>
  <c r="F50" i="9"/>
  <c r="E52" i="9"/>
  <c r="M52" i="9"/>
  <c r="G50" i="9"/>
  <c r="F52" i="9"/>
  <c r="D52" i="9"/>
  <c r="H50" i="9"/>
  <c r="G52" i="9"/>
  <c r="I50" i="9"/>
  <c r="B15" i="9"/>
  <c r="E16" i="11" s="1"/>
  <c r="M16" i="11" s="1"/>
  <c r="O16" i="11" s="1"/>
  <c r="F70" i="8"/>
  <c r="T31" i="9" s="1"/>
  <c r="B11" i="9"/>
  <c r="E14" i="11" s="1"/>
  <c r="M15" i="11"/>
  <c r="B9" i="9"/>
  <c r="E13" i="11" s="1"/>
  <c r="H70" i="8"/>
  <c r="D11" i="9" s="1"/>
  <c r="S49" i="8"/>
  <c r="T49" i="8" s="1"/>
  <c r="S65" i="8"/>
  <c r="T65" i="8" s="1"/>
  <c r="S160" i="8"/>
  <c r="T160" i="8" s="1"/>
  <c r="S233" i="8"/>
  <c r="T233" i="8" s="1"/>
  <c r="S261" i="8"/>
  <c r="T261" i="8" s="1"/>
  <c r="F136" i="8"/>
  <c r="S172" i="8"/>
  <c r="T172" i="8" s="1"/>
  <c r="S152" i="8"/>
  <c r="T152" i="8" s="1"/>
  <c r="S252" i="8"/>
  <c r="T252" i="8" s="1"/>
  <c r="S186" i="8"/>
  <c r="T186" i="8" s="1"/>
  <c r="F225" i="8"/>
  <c r="U33" i="9" s="1"/>
  <c r="S153" i="8"/>
  <c r="T153" i="8" s="1"/>
  <c r="S157" i="8"/>
  <c r="T157" i="8" s="1"/>
  <c r="S184" i="8"/>
  <c r="T184" i="8" s="1"/>
  <c r="S203" i="8"/>
  <c r="T203" i="8" s="1"/>
  <c r="S220" i="8"/>
  <c r="T220" i="8" s="1"/>
  <c r="S234" i="8"/>
  <c r="T234" i="8" s="1"/>
  <c r="S246" i="8"/>
  <c r="T246" i="8" s="1"/>
  <c r="S257" i="8"/>
  <c r="T257" i="8" s="1"/>
  <c r="S199" i="8"/>
  <c r="T199" i="8" s="1"/>
  <c r="S254" i="8"/>
  <c r="T254" i="8" s="1"/>
  <c r="S166" i="8"/>
  <c r="T166" i="8" s="1"/>
  <c r="S191" i="8"/>
  <c r="T191" i="8" s="1"/>
  <c r="S214" i="8"/>
  <c r="T214" i="8" s="1"/>
  <c r="S154" i="8"/>
  <c r="T154" i="8" s="1"/>
  <c r="S158" i="8"/>
  <c r="T158" i="8" s="1"/>
  <c r="S163" i="8"/>
  <c r="T163" i="8" s="1"/>
  <c r="S173" i="8"/>
  <c r="T173" i="8" s="1"/>
  <c r="S217" i="8"/>
  <c r="T217" i="8" s="1"/>
  <c r="S232" i="8"/>
  <c r="T232" i="8" s="1"/>
  <c r="S243" i="8"/>
  <c r="T243" i="8" s="1"/>
  <c r="S253" i="8"/>
  <c r="T253" i="8" s="1"/>
  <c r="S263" i="8"/>
  <c r="T263" i="8" s="1"/>
  <c r="S264" i="8"/>
  <c r="T264" i="8" s="1"/>
  <c r="S194" i="8"/>
  <c r="T194" i="8" s="1"/>
  <c r="S218" i="8"/>
  <c r="T218" i="8" s="1"/>
  <c r="S165" i="8"/>
  <c r="T165" i="8" s="1"/>
  <c r="S170" i="8"/>
  <c r="T170" i="8" s="1"/>
  <c r="S187" i="8"/>
  <c r="T187" i="8" s="1"/>
  <c r="S190" i="8"/>
  <c r="T190" i="8" s="1"/>
  <c r="S216" i="8"/>
  <c r="T216" i="8" s="1"/>
  <c r="S256" i="8"/>
  <c r="T256" i="8" s="1"/>
  <c r="F271" i="8"/>
  <c r="U35" i="9" s="1"/>
  <c r="S198" i="8"/>
  <c r="T198" i="8" s="1"/>
  <c r="S223" i="8"/>
  <c r="T223" i="8" s="1"/>
  <c r="S244" i="8"/>
  <c r="T244" i="8" s="1"/>
  <c r="S161" i="8"/>
  <c r="T161" i="8" s="1"/>
  <c r="S168" i="8"/>
  <c r="T168" i="8" s="1"/>
  <c r="S202" i="8"/>
  <c r="T202" i="8" s="1"/>
  <c r="S241" i="8"/>
  <c r="T241" i="8" s="1"/>
  <c r="S245" i="8"/>
  <c r="T245" i="8" s="1"/>
  <c r="S262" i="8"/>
  <c r="T262" i="8" s="1"/>
  <c r="S268" i="8"/>
  <c r="T268" i="8" s="1"/>
  <c r="F175" i="8"/>
  <c r="U29" i="9" s="1"/>
  <c r="S222" i="8"/>
  <c r="T222" i="8" s="1"/>
  <c r="S164" i="8"/>
  <c r="T164" i="8" s="1"/>
  <c r="S238" i="8"/>
  <c r="T238" i="8" s="1"/>
  <c r="S162" i="8"/>
  <c r="T162" i="8" s="1"/>
  <c r="S193" i="8"/>
  <c r="T193" i="8" s="1"/>
  <c r="S236" i="8"/>
  <c r="T236" i="8" s="1"/>
  <c r="S242" i="8"/>
  <c r="T242" i="8" s="1"/>
  <c r="S247" i="8"/>
  <c r="T247" i="8" s="1"/>
  <c r="S248" i="8"/>
  <c r="T248" i="8" s="1"/>
  <c r="S269" i="8"/>
  <c r="T269" i="8" s="1"/>
  <c r="S189" i="8"/>
  <c r="T189" i="8" s="1"/>
  <c r="S197" i="8"/>
  <c r="T197" i="8" s="1"/>
  <c r="S213" i="8"/>
  <c r="T213" i="8" s="1"/>
  <c r="S221" i="8"/>
  <c r="T221" i="8" s="1"/>
  <c r="S237" i="8"/>
  <c r="T237" i="8" s="1"/>
  <c r="F205" i="8"/>
  <c r="U31" i="9" s="1"/>
  <c r="S116" i="8"/>
  <c r="T116" i="8" s="1"/>
  <c r="S113" i="8"/>
  <c r="T113" i="8" s="1"/>
  <c r="S123" i="8"/>
  <c r="T123" i="8" s="1"/>
  <c r="S126" i="8"/>
  <c r="T126" i="8" s="1"/>
  <c r="S114" i="8"/>
  <c r="T114" i="8" s="1"/>
  <c r="S122" i="8"/>
  <c r="T122" i="8" s="1"/>
  <c r="S115" i="8"/>
  <c r="T115" i="8" s="1"/>
  <c r="S118" i="8"/>
  <c r="T118" i="8" s="1"/>
  <c r="S105" i="8"/>
  <c r="T105" i="8" s="1"/>
  <c r="S133" i="8"/>
  <c r="T133" i="8" s="1"/>
  <c r="S131" i="8"/>
  <c r="T131" i="8" s="1"/>
  <c r="S130" i="8"/>
  <c r="T130" i="8" s="1"/>
  <c r="S101" i="8"/>
  <c r="T101" i="8" s="1"/>
  <c r="S107" i="8"/>
  <c r="T107" i="8" s="1"/>
  <c r="S109" i="8"/>
  <c r="T109" i="8" s="1"/>
  <c r="S129" i="8"/>
  <c r="T129" i="8" s="1"/>
  <c r="S102" i="8"/>
  <c r="T102" i="8" s="1"/>
  <c r="S110" i="8"/>
  <c r="T110" i="8" s="1"/>
  <c r="S124" i="8"/>
  <c r="T124" i="8" s="1"/>
  <c r="S132" i="8"/>
  <c r="T132" i="8" s="1"/>
  <c r="S125" i="8"/>
  <c r="T125" i="8" s="1"/>
  <c r="S98" i="8"/>
  <c r="T98" i="8" s="1"/>
  <c r="S106" i="8"/>
  <c r="T106" i="8" s="1"/>
  <c r="S77" i="8"/>
  <c r="T77" i="8" s="1"/>
  <c r="S85" i="8"/>
  <c r="T85" i="8" s="1"/>
  <c r="F90" i="8"/>
  <c r="S78" i="8"/>
  <c r="T78" i="8" s="1"/>
  <c r="S86" i="8"/>
  <c r="T86" i="8" s="1"/>
  <c r="S80" i="8"/>
  <c r="T80" i="8" s="1"/>
  <c r="S88" i="8"/>
  <c r="T88" i="8" s="1"/>
  <c r="S81" i="8"/>
  <c r="T81" i="8" s="1"/>
  <c r="S82" i="8"/>
  <c r="T82" i="8" s="1"/>
  <c r="S64" i="8"/>
  <c r="T64" i="8" s="1"/>
  <c r="S48" i="8"/>
  <c r="T48" i="8" s="1"/>
  <c r="S57" i="8"/>
  <c r="T57" i="8" s="1"/>
  <c r="S53" i="8"/>
  <c r="T53" i="8" s="1"/>
  <c r="S61" i="8"/>
  <c r="T61" i="8" s="1"/>
  <c r="S55" i="8"/>
  <c r="T55" i="8" s="1"/>
  <c r="S63" i="8"/>
  <c r="T63" i="8" s="1"/>
  <c r="C31" i="9" l="1"/>
  <c r="C11" i="9" s="1"/>
  <c r="Q16" i="11"/>
  <c r="C33" i="11" s="1"/>
  <c r="C33" i="9"/>
  <c r="C13" i="9" s="1"/>
  <c r="T33" i="9"/>
  <c r="T35" i="9"/>
  <c r="C35" i="9"/>
  <c r="C15" i="9" s="1"/>
  <c r="O15" i="11"/>
  <c r="Q15" i="11" s="1"/>
  <c r="C32" i="11" s="1"/>
  <c r="M13" i="11"/>
  <c r="O13" i="11" s="1"/>
  <c r="M14" i="11"/>
  <c r="O14" i="11" s="1"/>
  <c r="S104" i="8"/>
  <c r="T104" i="8" s="1"/>
  <c r="S103" i="8"/>
  <c r="T103" i="8" s="1"/>
  <c r="S265" i="8"/>
  <c r="T265" i="8" s="1"/>
  <c r="S167" i="8"/>
  <c r="T167" i="8" s="1"/>
  <c r="S266" i="8"/>
  <c r="T266" i="8" s="1"/>
  <c r="S192" i="8"/>
  <c r="T192" i="8" s="1"/>
  <c r="S159" i="8"/>
  <c r="T159" i="8" s="1"/>
  <c r="S155" i="8"/>
  <c r="T155" i="8" s="1"/>
  <c r="S255" i="8"/>
  <c r="T255" i="8" s="1"/>
  <c r="S200" i="8"/>
  <c r="T200" i="8" s="1"/>
  <c r="S196" i="8"/>
  <c r="T196" i="8" s="1"/>
  <c r="S267" i="8"/>
  <c r="T267" i="8" s="1"/>
  <c r="S171" i="8"/>
  <c r="T171" i="8" s="1"/>
  <c r="S212" i="8"/>
  <c r="T212" i="8" s="1"/>
  <c r="S183" i="8"/>
  <c r="T183" i="8" s="1"/>
  <c r="S185" i="8"/>
  <c r="T185" i="8" s="1"/>
  <c r="S169" i="8"/>
  <c r="T169" i="8" s="1"/>
  <c r="S249" i="8"/>
  <c r="T249" i="8" s="1"/>
  <c r="L271" i="8"/>
  <c r="I15" i="9" s="1"/>
  <c r="S259" i="8"/>
  <c r="T259" i="8" s="1"/>
  <c r="H271" i="8"/>
  <c r="E15" i="9" s="1"/>
  <c r="S235" i="8"/>
  <c r="T235" i="8" s="1"/>
  <c r="S251" i="8"/>
  <c r="T251" i="8" s="1"/>
  <c r="S201" i="8"/>
  <c r="T201" i="8" s="1"/>
  <c r="S156" i="8"/>
  <c r="T156" i="8" s="1"/>
  <c r="S151" i="8"/>
  <c r="T151" i="8" s="1"/>
  <c r="H175" i="8"/>
  <c r="E9" i="9" s="1"/>
  <c r="S148" i="8"/>
  <c r="T148" i="8" s="1"/>
  <c r="S239" i="8"/>
  <c r="T239" i="8" s="1"/>
  <c r="S150" i="8"/>
  <c r="T150" i="8" s="1"/>
  <c r="S188" i="8"/>
  <c r="T188" i="8" s="1"/>
  <c r="S195" i="8"/>
  <c r="T195" i="8" s="1"/>
  <c r="S219" i="8"/>
  <c r="T219" i="8" s="1"/>
  <c r="S215" i="8"/>
  <c r="T215" i="8" s="1"/>
  <c r="S258" i="8"/>
  <c r="T258" i="8" s="1"/>
  <c r="S240" i="8"/>
  <c r="T240" i="8" s="1"/>
  <c r="J205" i="8"/>
  <c r="G11" i="9" s="1"/>
  <c r="S260" i="8"/>
  <c r="T260" i="8" s="1"/>
  <c r="L175" i="8"/>
  <c r="J271" i="8"/>
  <c r="G15" i="9" s="1"/>
  <c r="H225" i="8"/>
  <c r="E13" i="9" s="1"/>
  <c r="S149" i="8"/>
  <c r="T149" i="8" s="1"/>
  <c r="S250" i="8"/>
  <c r="T250" i="8" s="1"/>
  <c r="S182" i="8"/>
  <c r="T182" i="8" s="1"/>
  <c r="H205" i="8"/>
  <c r="E11" i="9" s="1"/>
  <c r="L205" i="8"/>
  <c r="I11" i="9" s="1"/>
  <c r="J175" i="8"/>
  <c r="G9" i="9" s="1"/>
  <c r="S97" i="8"/>
  <c r="T97" i="8" s="1"/>
  <c r="H136" i="8"/>
  <c r="D15" i="9" s="1"/>
  <c r="J136" i="8"/>
  <c r="F15" i="9" s="1"/>
  <c r="S128" i="8"/>
  <c r="T128" i="8" s="1"/>
  <c r="S134" i="8"/>
  <c r="T134" i="8" s="1"/>
  <c r="S112" i="8"/>
  <c r="T112" i="8" s="1"/>
  <c r="S111" i="8"/>
  <c r="T111" i="8" s="1"/>
  <c r="S121" i="8"/>
  <c r="T121" i="8" s="1"/>
  <c r="S117" i="8"/>
  <c r="T117" i="8" s="1"/>
  <c r="S119" i="8"/>
  <c r="T119" i="8" s="1"/>
  <c r="S120" i="8"/>
  <c r="T120" i="8" s="1"/>
  <c r="S79" i="8"/>
  <c r="T79" i="8" s="1"/>
  <c r="S83" i="8"/>
  <c r="T83" i="8" s="1"/>
  <c r="S100" i="8"/>
  <c r="T100" i="8" s="1"/>
  <c r="S127" i="8"/>
  <c r="T127" i="8" s="1"/>
  <c r="L136" i="8"/>
  <c r="H15" i="9" s="1"/>
  <c r="S99" i="8"/>
  <c r="T99" i="8" s="1"/>
  <c r="S108" i="8"/>
  <c r="T108" i="8" s="1"/>
  <c r="S59" i="8"/>
  <c r="T59" i="8" s="1"/>
  <c r="S67" i="8"/>
  <c r="T67" i="8" s="1"/>
  <c r="H90" i="8"/>
  <c r="D13" i="9" s="1"/>
  <c r="S87" i="8"/>
  <c r="T87" i="8" s="1"/>
  <c r="S84" i="8"/>
  <c r="T84" i="8" s="1"/>
  <c r="S47" i="8"/>
  <c r="T47" i="8" s="1"/>
  <c r="S68" i="8"/>
  <c r="T68" i="8" s="1"/>
  <c r="S56" i="8"/>
  <c r="T56" i="8" s="1"/>
  <c r="S54" i="8"/>
  <c r="T54" i="8" s="1"/>
  <c r="S52" i="8"/>
  <c r="T52" i="8" s="1"/>
  <c r="S66" i="8"/>
  <c r="T66" i="8" s="1"/>
  <c r="S58" i="8"/>
  <c r="T58" i="8" s="1"/>
  <c r="S50" i="8"/>
  <c r="T50" i="8" s="1"/>
  <c r="S60" i="8"/>
  <c r="T60" i="8" s="1"/>
  <c r="S51" i="8"/>
  <c r="T51" i="8" s="1"/>
  <c r="J70" i="8"/>
  <c r="F11" i="9" s="1"/>
  <c r="S62" i="8"/>
  <c r="T62" i="8" s="1"/>
  <c r="S38" i="8"/>
  <c r="T38" i="8" s="1"/>
  <c r="S37" i="8"/>
  <c r="T37" i="8" s="1"/>
  <c r="S36" i="8"/>
  <c r="T36" i="8" s="1"/>
  <c r="I9" i="9" l="1"/>
  <c r="Q14" i="11"/>
  <c r="C31" i="11" s="1"/>
  <c r="Q13" i="11"/>
  <c r="C30" i="11" s="1"/>
  <c r="P205" i="8"/>
  <c r="M11" i="9" s="1"/>
  <c r="N205" i="8"/>
  <c r="K11" i="9" s="1"/>
  <c r="N175" i="8"/>
  <c r="K9" i="9" s="1"/>
  <c r="P175" i="8"/>
  <c r="M9" i="9" s="1"/>
  <c r="P271" i="8"/>
  <c r="M15" i="9" s="1"/>
  <c r="N271" i="8"/>
  <c r="K15" i="9" s="1"/>
  <c r="J225" i="8"/>
  <c r="G13" i="9" s="1"/>
  <c r="N136" i="8"/>
  <c r="J15" i="9" s="1"/>
  <c r="J90" i="8"/>
  <c r="F13" i="9" s="1"/>
  <c r="L70" i="8"/>
  <c r="H11" i="9" s="1"/>
  <c r="S181" i="8" l="1"/>
  <c r="T181" i="8" s="1"/>
  <c r="S147" i="8"/>
  <c r="T147" i="8" s="1"/>
  <c r="S205" i="8"/>
  <c r="T205" i="8" s="1"/>
  <c r="S175" i="8"/>
  <c r="T175" i="8" s="1"/>
  <c r="S271" i="8"/>
  <c r="T271" i="8" s="1"/>
  <c r="S231" i="8"/>
  <c r="T231" i="8" s="1"/>
  <c r="L225" i="8"/>
  <c r="I13" i="9" s="1"/>
  <c r="P136" i="8"/>
  <c r="L90" i="8"/>
  <c r="H13" i="9" s="1"/>
  <c r="P70" i="8"/>
  <c r="L11" i="9" s="1"/>
  <c r="N70" i="8"/>
  <c r="J11" i="9" s="1"/>
  <c r="O11" i="9" s="1"/>
  <c r="P11" i="9" s="1"/>
  <c r="S136" i="8" l="1"/>
  <c r="T136" i="8" s="1"/>
  <c r="L15" i="9"/>
  <c r="O15" i="9" s="1"/>
  <c r="P15" i="9" s="1"/>
  <c r="N225" i="8"/>
  <c r="K13" i="9" s="1"/>
  <c r="P225" i="8"/>
  <c r="M13" i="9" s="1"/>
  <c r="S96" i="8"/>
  <c r="T96" i="8" s="1"/>
  <c r="P90" i="8"/>
  <c r="L13" i="9" s="1"/>
  <c r="N90" i="8"/>
  <c r="J13" i="9" s="1"/>
  <c r="S70" i="8"/>
  <c r="T70" i="8" s="1"/>
  <c r="S46" i="8"/>
  <c r="T46" i="8" s="1"/>
  <c r="O13" i="9" l="1"/>
  <c r="P13" i="9" s="1"/>
  <c r="S225" i="8"/>
  <c r="T225" i="8" s="1"/>
  <c r="S211" i="8"/>
  <c r="T211" i="8" s="1"/>
  <c r="S90" i="8"/>
  <c r="T90" i="8" s="1"/>
  <c r="S76" i="8"/>
  <c r="T76" i="8" s="1"/>
  <c r="E10" i="8" l="1"/>
  <c r="A8" i="8"/>
  <c r="AB57" i="6"/>
  <c r="AB58" i="6"/>
  <c r="AB59" i="6"/>
  <c r="AB60" i="6"/>
  <c r="AB61" i="6"/>
  <c r="AB62" i="6"/>
  <c r="AB63" i="6"/>
  <c r="AB64" i="6"/>
  <c r="AB65" i="6"/>
  <c r="AB66" i="6"/>
  <c r="AB67" i="6"/>
  <c r="AB68" i="6"/>
  <c r="AB69" i="6"/>
  <c r="AB70" i="6"/>
  <c r="AB71" i="6"/>
  <c r="AB72" i="6"/>
  <c r="AB73" i="6"/>
  <c r="AB74" i="6"/>
  <c r="AB75" i="6"/>
  <c r="AB76" i="6"/>
  <c r="AB77" i="6"/>
  <c r="AB47" i="6"/>
  <c r="AB48" i="6"/>
  <c r="AB49" i="6"/>
  <c r="AB50" i="6"/>
  <c r="AB51" i="6"/>
  <c r="AB52" i="6"/>
  <c r="AB53" i="6"/>
  <c r="AB54" i="6"/>
  <c r="AB55" i="6"/>
  <c r="AB56" i="6"/>
  <c r="AB46" i="6"/>
  <c r="AB17" i="6"/>
  <c r="AB18" i="6"/>
  <c r="AB19" i="6"/>
  <c r="AB20" i="6"/>
  <c r="AB21" i="6"/>
  <c r="AB22" i="6"/>
  <c r="AB23" i="6"/>
  <c r="AB24" i="6"/>
  <c r="AB25" i="6"/>
  <c r="AB26" i="6"/>
  <c r="AB27" i="6"/>
  <c r="AB28" i="6"/>
  <c r="AB29" i="6"/>
  <c r="AB30" i="6"/>
  <c r="AB31" i="6"/>
  <c r="AB32" i="6"/>
  <c r="AB33" i="6"/>
  <c r="AB34" i="6"/>
  <c r="AB35" i="6"/>
  <c r="AB36" i="6"/>
  <c r="AB37" i="6"/>
  <c r="AB7" i="6"/>
  <c r="AB8" i="6"/>
  <c r="AB9" i="6"/>
  <c r="AB10" i="6"/>
  <c r="AB11" i="6"/>
  <c r="AB12" i="6"/>
  <c r="AB13" i="6"/>
  <c r="AB14" i="6"/>
  <c r="AB15" i="6"/>
  <c r="AB16" i="6"/>
  <c r="AB6" i="6"/>
  <c r="K46" i="6"/>
  <c r="K47" i="6"/>
  <c r="K48" i="6"/>
  <c r="K49" i="6"/>
  <c r="K50" i="6"/>
  <c r="K52" i="6"/>
  <c r="K53" i="6"/>
  <c r="K54" i="6"/>
  <c r="K55" i="6"/>
  <c r="K56" i="6"/>
  <c r="K57" i="6"/>
  <c r="K58" i="6"/>
  <c r="K59" i="6"/>
  <c r="K60" i="6"/>
  <c r="L60" i="6" s="1"/>
  <c r="K61" i="6"/>
  <c r="K62" i="6"/>
  <c r="K63" i="6"/>
  <c r="K64" i="6"/>
  <c r="K65" i="6"/>
  <c r="K66" i="6"/>
  <c r="K67" i="6"/>
  <c r="K68" i="6"/>
  <c r="K69" i="6"/>
  <c r="K70" i="6"/>
  <c r="K71" i="6"/>
  <c r="K72" i="6"/>
  <c r="K73" i="6"/>
  <c r="K74" i="6"/>
  <c r="K75" i="6"/>
  <c r="K76" i="6"/>
  <c r="K77" i="6"/>
  <c r="J47" i="6"/>
  <c r="J48" i="6"/>
  <c r="J49" i="6"/>
  <c r="J50" i="6"/>
  <c r="J51" i="6"/>
  <c r="J52" i="6"/>
  <c r="J53" i="6"/>
  <c r="J54" i="6"/>
  <c r="L54" i="6" s="1"/>
  <c r="J55" i="6"/>
  <c r="J56" i="6"/>
  <c r="J57" i="6"/>
  <c r="J58" i="6"/>
  <c r="L58" i="6" s="1"/>
  <c r="J59" i="6"/>
  <c r="J60" i="6"/>
  <c r="J61" i="6"/>
  <c r="J62" i="6"/>
  <c r="L62" i="6" s="1"/>
  <c r="J63" i="6"/>
  <c r="J64" i="6"/>
  <c r="J65" i="6"/>
  <c r="J66" i="6"/>
  <c r="J67" i="6"/>
  <c r="J68" i="6"/>
  <c r="J69" i="6"/>
  <c r="J70" i="6"/>
  <c r="L70" i="6" s="1"/>
  <c r="J71" i="6"/>
  <c r="J72" i="6"/>
  <c r="J73" i="6"/>
  <c r="J74" i="6"/>
  <c r="L74" i="6" s="1"/>
  <c r="J75" i="6"/>
  <c r="J76" i="6"/>
  <c r="J77" i="6"/>
  <c r="J46" i="6"/>
  <c r="C46" i="6"/>
  <c r="D46" i="6"/>
  <c r="E46" i="6"/>
  <c r="F46" i="6"/>
  <c r="G46" i="6"/>
  <c r="C47" i="6"/>
  <c r="D47" i="6"/>
  <c r="E47" i="6"/>
  <c r="F47" i="6"/>
  <c r="C48" i="6"/>
  <c r="D48" i="6"/>
  <c r="E48" i="6"/>
  <c r="F48" i="6"/>
  <c r="G48" i="6"/>
  <c r="C49" i="6"/>
  <c r="D49" i="6"/>
  <c r="E49" i="6"/>
  <c r="F49" i="6"/>
  <c r="G49" i="6"/>
  <c r="C50" i="6"/>
  <c r="D50" i="6"/>
  <c r="E50" i="6"/>
  <c r="F50" i="6"/>
  <c r="G50" i="6"/>
  <c r="C51" i="6"/>
  <c r="D51" i="6"/>
  <c r="E51" i="6"/>
  <c r="F51" i="6"/>
  <c r="G51" i="6"/>
  <c r="C52" i="6"/>
  <c r="D52" i="6"/>
  <c r="E52" i="6"/>
  <c r="F52" i="6"/>
  <c r="G52" i="6"/>
  <c r="C53" i="6"/>
  <c r="D53" i="6"/>
  <c r="E53" i="6"/>
  <c r="F53" i="6"/>
  <c r="G53" i="6"/>
  <c r="C54" i="6"/>
  <c r="D54" i="6"/>
  <c r="E54" i="6"/>
  <c r="F54" i="6"/>
  <c r="G54" i="6"/>
  <c r="C55" i="6"/>
  <c r="D55" i="6"/>
  <c r="E55" i="6"/>
  <c r="F55" i="6"/>
  <c r="G55" i="6"/>
  <c r="C56" i="6"/>
  <c r="D56" i="6"/>
  <c r="E56" i="6"/>
  <c r="F56" i="6"/>
  <c r="G56" i="6"/>
  <c r="C57" i="6"/>
  <c r="D57" i="6"/>
  <c r="E57" i="6"/>
  <c r="F57" i="6"/>
  <c r="G57" i="6"/>
  <c r="C58" i="6"/>
  <c r="D58" i="6"/>
  <c r="E58" i="6"/>
  <c r="F58" i="6"/>
  <c r="G58" i="6"/>
  <c r="C59" i="6"/>
  <c r="D59" i="6"/>
  <c r="E59" i="6"/>
  <c r="F59" i="6"/>
  <c r="G59" i="6"/>
  <c r="C60" i="6"/>
  <c r="D60" i="6"/>
  <c r="E60" i="6"/>
  <c r="F60" i="6"/>
  <c r="G60" i="6"/>
  <c r="C61" i="6"/>
  <c r="D61" i="6"/>
  <c r="E61" i="6"/>
  <c r="F61" i="6"/>
  <c r="G61" i="6"/>
  <c r="C62" i="6"/>
  <c r="D62" i="6"/>
  <c r="E62" i="6"/>
  <c r="F62" i="6"/>
  <c r="G62" i="6"/>
  <c r="C63" i="6"/>
  <c r="D63" i="6"/>
  <c r="E63" i="6"/>
  <c r="F63" i="6"/>
  <c r="G63" i="6"/>
  <c r="C64" i="6"/>
  <c r="D64" i="6"/>
  <c r="E64" i="6"/>
  <c r="F64" i="6"/>
  <c r="G64" i="6"/>
  <c r="C65" i="6"/>
  <c r="D65" i="6"/>
  <c r="E65" i="6"/>
  <c r="F65" i="6"/>
  <c r="G65" i="6"/>
  <c r="C66" i="6"/>
  <c r="D66" i="6"/>
  <c r="E66" i="6"/>
  <c r="F66" i="6"/>
  <c r="G66" i="6"/>
  <c r="C67" i="6"/>
  <c r="D67" i="6"/>
  <c r="E67" i="6"/>
  <c r="F67" i="6"/>
  <c r="G67" i="6"/>
  <c r="C68" i="6"/>
  <c r="D68" i="6"/>
  <c r="E68" i="6"/>
  <c r="F68" i="6"/>
  <c r="G68" i="6"/>
  <c r="C69" i="6"/>
  <c r="D69" i="6"/>
  <c r="E69" i="6"/>
  <c r="F69" i="6"/>
  <c r="G69" i="6"/>
  <c r="C70" i="6"/>
  <c r="D70" i="6"/>
  <c r="E70" i="6"/>
  <c r="F70" i="6"/>
  <c r="G70" i="6"/>
  <c r="C71" i="6"/>
  <c r="D71" i="6"/>
  <c r="E71" i="6"/>
  <c r="F71" i="6"/>
  <c r="G71" i="6"/>
  <c r="C72" i="6"/>
  <c r="D72" i="6"/>
  <c r="E72" i="6"/>
  <c r="F72" i="6"/>
  <c r="G72" i="6"/>
  <c r="C73" i="6"/>
  <c r="D73" i="6"/>
  <c r="E73" i="6"/>
  <c r="F73" i="6"/>
  <c r="G73" i="6"/>
  <c r="C74" i="6"/>
  <c r="D74" i="6"/>
  <c r="E74" i="6"/>
  <c r="F74" i="6"/>
  <c r="G74" i="6"/>
  <c r="C75" i="6"/>
  <c r="D75" i="6"/>
  <c r="E75" i="6"/>
  <c r="F75" i="6"/>
  <c r="G75" i="6"/>
  <c r="C76" i="6"/>
  <c r="D76" i="6"/>
  <c r="E76" i="6"/>
  <c r="F76" i="6"/>
  <c r="G76" i="6"/>
  <c r="C77" i="6"/>
  <c r="D77" i="6"/>
  <c r="E77" i="6"/>
  <c r="F77" i="6"/>
  <c r="G77"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46" i="6"/>
  <c r="N77" i="6"/>
  <c r="R77" i="6" s="1"/>
  <c r="N76" i="6"/>
  <c r="V76" i="6" s="1"/>
  <c r="N75" i="6"/>
  <c r="Z75" i="6" s="1"/>
  <c r="L75" i="6"/>
  <c r="N74" i="6"/>
  <c r="Z74" i="6" s="1"/>
  <c r="N73" i="6"/>
  <c r="R73" i="6" s="1"/>
  <c r="N72" i="6"/>
  <c r="V72" i="6" s="1"/>
  <c r="N71" i="6"/>
  <c r="Z71" i="6" s="1"/>
  <c r="L71" i="6"/>
  <c r="N70" i="6"/>
  <c r="Z70" i="6" s="1"/>
  <c r="N69" i="6"/>
  <c r="R69" i="6" s="1"/>
  <c r="N68" i="6"/>
  <c r="V68" i="6" s="1"/>
  <c r="N67" i="6"/>
  <c r="Z67" i="6" s="1"/>
  <c r="L67" i="6"/>
  <c r="N66" i="6"/>
  <c r="Z66" i="6" s="1"/>
  <c r="N65" i="6"/>
  <c r="R65" i="6" s="1"/>
  <c r="N64" i="6"/>
  <c r="V64" i="6" s="1"/>
  <c r="N63" i="6"/>
  <c r="Z63" i="6" s="1"/>
  <c r="L63" i="6"/>
  <c r="N62" i="6"/>
  <c r="Z62" i="6" s="1"/>
  <c r="N61" i="6"/>
  <c r="R61" i="6" s="1"/>
  <c r="N60" i="6"/>
  <c r="V60" i="6" s="1"/>
  <c r="N59" i="6"/>
  <c r="Z59" i="6" s="1"/>
  <c r="L59" i="6"/>
  <c r="N58" i="6"/>
  <c r="Z58" i="6" s="1"/>
  <c r="N57" i="6"/>
  <c r="R57" i="6" s="1"/>
  <c r="N56" i="6"/>
  <c r="V56" i="6" s="1"/>
  <c r="L56" i="6"/>
  <c r="N55" i="6"/>
  <c r="Z55" i="6" s="1"/>
  <c r="L55" i="6"/>
  <c r="N54" i="6"/>
  <c r="Z54" i="6" s="1"/>
  <c r="N53" i="6"/>
  <c r="R53" i="6" s="1"/>
  <c r="N52" i="6"/>
  <c r="V52" i="6" s="1"/>
  <c r="N51" i="6"/>
  <c r="Z51" i="6" s="1"/>
  <c r="L51" i="6"/>
  <c r="Z50" i="6"/>
  <c r="L50" i="6"/>
  <c r="N49" i="6"/>
  <c r="R49" i="6" s="1"/>
  <c r="L49" i="6"/>
  <c r="N48" i="6"/>
  <c r="V48" i="6" s="1"/>
  <c r="L48" i="6"/>
  <c r="N47" i="6"/>
  <c r="Z47" i="6" s="1"/>
  <c r="L47" i="6"/>
  <c r="N46" i="6"/>
  <c r="L46" i="6"/>
  <c r="Y44" i="6"/>
  <c r="W44" i="6"/>
  <c r="U44" i="6"/>
  <c r="S44" i="6"/>
  <c r="Q44" i="6"/>
  <c r="O44" i="6"/>
  <c r="J39" i="6"/>
  <c r="L37" i="6"/>
  <c r="N37" i="6"/>
  <c r="P37" i="6" s="1"/>
  <c r="L8" i="6"/>
  <c r="N8" i="6"/>
  <c r="P8" i="6" s="1"/>
  <c r="L9" i="6"/>
  <c r="N9" i="6"/>
  <c r="P9" i="6" s="1"/>
  <c r="L10" i="6"/>
  <c r="N10" i="6"/>
  <c r="P10" i="6" s="1"/>
  <c r="L11" i="6"/>
  <c r="N11" i="6"/>
  <c r="P11" i="6" s="1"/>
  <c r="L12" i="6"/>
  <c r="N12" i="6"/>
  <c r="P12" i="6" s="1"/>
  <c r="L13" i="6"/>
  <c r="N13" i="6"/>
  <c r="P13" i="6" s="1"/>
  <c r="X13" i="6"/>
  <c r="L14" i="6"/>
  <c r="N14" i="6"/>
  <c r="P14" i="6" s="1"/>
  <c r="L15" i="6"/>
  <c r="N15" i="6"/>
  <c r="P15" i="6" s="1"/>
  <c r="L16" i="6"/>
  <c r="N16" i="6"/>
  <c r="P16" i="6" s="1"/>
  <c r="L17" i="6"/>
  <c r="N17" i="6"/>
  <c r="P17" i="6" s="1"/>
  <c r="L18" i="6"/>
  <c r="N18" i="6"/>
  <c r="P18" i="6" s="1"/>
  <c r="L19" i="6"/>
  <c r="N19" i="6"/>
  <c r="P19" i="6" s="1"/>
  <c r="L20" i="6"/>
  <c r="N20" i="6"/>
  <c r="P20" i="6" s="1"/>
  <c r="L21" i="6"/>
  <c r="N21" i="6"/>
  <c r="P21" i="6" s="1"/>
  <c r="L22" i="6"/>
  <c r="N22" i="6"/>
  <c r="P22" i="6" s="1"/>
  <c r="L23" i="6"/>
  <c r="N23" i="6"/>
  <c r="P23" i="6" s="1"/>
  <c r="Z23" i="6"/>
  <c r="L24" i="6"/>
  <c r="N24" i="6"/>
  <c r="P24" i="6" s="1"/>
  <c r="L25" i="6"/>
  <c r="N25" i="6"/>
  <c r="P25" i="6" s="1"/>
  <c r="L26" i="6"/>
  <c r="N26" i="6"/>
  <c r="P26" i="6" s="1"/>
  <c r="L27" i="6"/>
  <c r="N27" i="6"/>
  <c r="P27" i="6" s="1"/>
  <c r="L28" i="6"/>
  <c r="N28" i="6"/>
  <c r="P28" i="6" s="1"/>
  <c r="L29" i="6"/>
  <c r="N29" i="6"/>
  <c r="P29" i="6" s="1"/>
  <c r="L30" i="6"/>
  <c r="N30" i="6"/>
  <c r="P30" i="6" s="1"/>
  <c r="L31" i="6"/>
  <c r="N31" i="6"/>
  <c r="T31" i="6" s="1"/>
  <c r="L32" i="6"/>
  <c r="N32" i="6"/>
  <c r="T32" i="6" s="1"/>
  <c r="L33" i="6"/>
  <c r="N33" i="6"/>
  <c r="T33" i="6" s="1"/>
  <c r="L34" i="6"/>
  <c r="N34" i="6"/>
  <c r="T34" i="6" s="1"/>
  <c r="L35" i="6"/>
  <c r="N35" i="6"/>
  <c r="T35" i="6" s="1"/>
  <c r="L36" i="6"/>
  <c r="N36" i="6"/>
  <c r="T36" i="6" s="1"/>
  <c r="L65" i="6" l="1"/>
  <c r="V9" i="6"/>
  <c r="V19" i="6"/>
  <c r="V13" i="6"/>
  <c r="L57" i="6"/>
  <c r="L72" i="6"/>
  <c r="L64" i="6"/>
  <c r="F40" i="8"/>
  <c r="S31" i="8"/>
  <c r="T31" i="8" s="1"/>
  <c r="S23" i="8"/>
  <c r="T23" i="8" s="1"/>
  <c r="S15" i="8"/>
  <c r="T15" i="8" s="1"/>
  <c r="S30" i="8"/>
  <c r="T30" i="8" s="1"/>
  <c r="S22" i="8"/>
  <c r="T22" i="8" s="1"/>
  <c r="S14" i="8"/>
  <c r="T14" i="8" s="1"/>
  <c r="S26" i="8"/>
  <c r="T26" i="8" s="1"/>
  <c r="S29" i="8"/>
  <c r="T29" i="8" s="1"/>
  <c r="S21" i="8"/>
  <c r="T21" i="8" s="1"/>
  <c r="S13" i="8"/>
  <c r="T13" i="8" s="1"/>
  <c r="L73" i="6"/>
  <c r="P34" i="6"/>
  <c r="Z28" i="6"/>
  <c r="R28" i="6"/>
  <c r="Z11" i="6"/>
  <c r="V17" i="6"/>
  <c r="V11" i="6"/>
  <c r="L66" i="6"/>
  <c r="Z68" i="6"/>
  <c r="L77" i="6"/>
  <c r="L69" i="6"/>
  <c r="L61" i="6"/>
  <c r="L53" i="6"/>
  <c r="L76" i="6"/>
  <c r="L68" i="6"/>
  <c r="L52" i="6"/>
  <c r="R66" i="6"/>
  <c r="X48" i="6"/>
  <c r="T65" i="6"/>
  <c r="V65" i="6"/>
  <c r="X73" i="6"/>
  <c r="J79" i="6"/>
  <c r="Z56" i="6"/>
  <c r="N79" i="6"/>
  <c r="V61" i="6"/>
  <c r="T66" i="6"/>
  <c r="T69" i="6"/>
  <c r="X61" i="6"/>
  <c r="V66" i="6"/>
  <c r="X69" i="6"/>
  <c r="X72" i="6"/>
  <c r="P74" i="6"/>
  <c r="X76" i="6"/>
  <c r="Z61" i="6"/>
  <c r="Z69" i="6"/>
  <c r="R74" i="6"/>
  <c r="Z76" i="6"/>
  <c r="T74" i="6"/>
  <c r="Z48" i="6"/>
  <c r="X52" i="6"/>
  <c r="T73" i="6"/>
  <c r="V74" i="6"/>
  <c r="T77" i="6"/>
  <c r="Z52" i="6"/>
  <c r="X56" i="6"/>
  <c r="Z65" i="6"/>
  <c r="X68" i="6"/>
  <c r="V73" i="6"/>
  <c r="X74" i="6"/>
  <c r="R46" i="6"/>
  <c r="R50" i="6"/>
  <c r="R54" i="6"/>
  <c r="P58" i="6"/>
  <c r="X60" i="6"/>
  <c r="X65" i="6"/>
  <c r="X66" i="6"/>
  <c r="R70" i="6"/>
  <c r="Z73" i="6"/>
  <c r="P50" i="6"/>
  <c r="V46" i="6"/>
  <c r="V50" i="6"/>
  <c r="V54" i="6"/>
  <c r="R58" i="6"/>
  <c r="Z60" i="6"/>
  <c r="T70" i="6"/>
  <c r="P54" i="6"/>
  <c r="P70" i="6"/>
  <c r="T49" i="6"/>
  <c r="T53" i="6"/>
  <c r="T57" i="6"/>
  <c r="T58" i="6"/>
  <c r="P62" i="6"/>
  <c r="X64" i="6"/>
  <c r="V69" i="6"/>
  <c r="V70" i="6"/>
  <c r="Z72" i="6"/>
  <c r="V77" i="6"/>
  <c r="V49" i="6"/>
  <c r="V53" i="6"/>
  <c r="V57" i="6"/>
  <c r="V58" i="6"/>
  <c r="R62" i="6"/>
  <c r="Z64" i="6"/>
  <c r="X70" i="6"/>
  <c r="X77" i="6"/>
  <c r="P46" i="6"/>
  <c r="Z49" i="6"/>
  <c r="Z53" i="6"/>
  <c r="X57" i="6"/>
  <c r="T61" i="6"/>
  <c r="T62" i="6"/>
  <c r="P66" i="6"/>
  <c r="Z77" i="6"/>
  <c r="Z57" i="6"/>
  <c r="V62" i="6"/>
  <c r="Z24" i="6"/>
  <c r="X23" i="6"/>
  <c r="X24" i="6"/>
  <c r="V24" i="6"/>
  <c r="X32" i="6"/>
  <c r="T24" i="6"/>
  <c r="V32" i="6"/>
  <c r="R24" i="6"/>
  <c r="Z9" i="6"/>
  <c r="R34" i="6"/>
  <c r="R32" i="6"/>
  <c r="X14" i="6"/>
  <c r="X9" i="6"/>
  <c r="T46" i="6"/>
  <c r="P47" i="6"/>
  <c r="X49" i="6"/>
  <c r="T50" i="6"/>
  <c r="P51" i="6"/>
  <c r="X53" i="6"/>
  <c r="T54" i="6"/>
  <c r="P55" i="6"/>
  <c r="P59" i="6"/>
  <c r="P63" i="6"/>
  <c r="P67" i="6"/>
  <c r="P71" i="6"/>
  <c r="P75" i="6"/>
  <c r="R47" i="6"/>
  <c r="R51" i="6"/>
  <c r="R55" i="6"/>
  <c r="R59" i="6"/>
  <c r="R63" i="6"/>
  <c r="R67" i="6"/>
  <c r="R71" i="6"/>
  <c r="R75" i="6"/>
  <c r="X46" i="6"/>
  <c r="T47" i="6"/>
  <c r="P48" i="6"/>
  <c r="X50" i="6"/>
  <c r="T51" i="6"/>
  <c r="P52" i="6"/>
  <c r="X54" i="6"/>
  <c r="T55" i="6"/>
  <c r="P56" i="6"/>
  <c r="X58" i="6"/>
  <c r="T59" i="6"/>
  <c r="P60" i="6"/>
  <c r="X62" i="6"/>
  <c r="T63" i="6"/>
  <c r="P64" i="6"/>
  <c r="T67" i="6"/>
  <c r="P68" i="6"/>
  <c r="T71" i="6"/>
  <c r="P72" i="6"/>
  <c r="T75" i="6"/>
  <c r="P76" i="6"/>
  <c r="Z46" i="6"/>
  <c r="V47" i="6"/>
  <c r="R48" i="6"/>
  <c r="V51" i="6"/>
  <c r="R52" i="6"/>
  <c r="V55" i="6"/>
  <c r="R56" i="6"/>
  <c r="V59" i="6"/>
  <c r="R60" i="6"/>
  <c r="V63" i="6"/>
  <c r="R64" i="6"/>
  <c r="V67" i="6"/>
  <c r="R68" i="6"/>
  <c r="V71" i="6"/>
  <c r="R72" i="6"/>
  <c r="V75" i="6"/>
  <c r="R76" i="6"/>
  <c r="X47" i="6"/>
  <c r="T48" i="6"/>
  <c r="P49" i="6"/>
  <c r="X51" i="6"/>
  <c r="T52" i="6"/>
  <c r="P53" i="6"/>
  <c r="X55" i="6"/>
  <c r="T56" i="6"/>
  <c r="P57" i="6"/>
  <c r="X59" i="6"/>
  <c r="T60" i="6"/>
  <c r="P61" i="6"/>
  <c r="X63" i="6"/>
  <c r="T64" i="6"/>
  <c r="P65" i="6"/>
  <c r="X67" i="6"/>
  <c r="T68" i="6"/>
  <c r="P69" i="6"/>
  <c r="X71" i="6"/>
  <c r="T72" i="6"/>
  <c r="P73" i="6"/>
  <c r="X75" i="6"/>
  <c r="T76" i="6"/>
  <c r="P77" i="6"/>
  <c r="Z35" i="6"/>
  <c r="X28" i="6"/>
  <c r="V23" i="6"/>
  <c r="Z19" i="6"/>
  <c r="Z17" i="6"/>
  <c r="Z33" i="6"/>
  <c r="V28" i="6"/>
  <c r="Z25" i="6"/>
  <c r="T23" i="6"/>
  <c r="X19" i="6"/>
  <c r="X17" i="6"/>
  <c r="Z14" i="6"/>
  <c r="X25" i="6"/>
  <c r="Z12" i="6"/>
  <c r="Z34" i="6"/>
  <c r="V33" i="6"/>
  <c r="P32" i="6"/>
  <c r="X29" i="6"/>
  <c r="V25" i="6"/>
  <c r="X20" i="6"/>
  <c r="T19" i="6"/>
  <c r="V14" i="6"/>
  <c r="X12" i="6"/>
  <c r="X33" i="6"/>
  <c r="Z29" i="6"/>
  <c r="Z20" i="6"/>
  <c r="X34" i="6"/>
  <c r="R33" i="6"/>
  <c r="V29" i="6"/>
  <c r="R25" i="6"/>
  <c r="V22" i="6"/>
  <c r="V20" i="6"/>
  <c r="V12" i="6"/>
  <c r="P36" i="6"/>
  <c r="P33" i="6"/>
  <c r="T22" i="6"/>
  <c r="T20" i="6"/>
  <c r="V35" i="6"/>
  <c r="Z30" i="6"/>
  <c r="Z26" i="6"/>
  <c r="X21" i="6"/>
  <c r="Z15" i="6"/>
  <c r="R36" i="6"/>
  <c r="P35" i="6"/>
  <c r="Z32" i="6"/>
  <c r="X31" i="6"/>
  <c r="V30" i="6"/>
  <c r="Z27" i="6"/>
  <c r="V26" i="6"/>
  <c r="X22" i="6"/>
  <c r="T21" i="6"/>
  <c r="X18" i="6"/>
  <c r="V15" i="6"/>
  <c r="Z13" i="6"/>
  <c r="X10" i="6"/>
  <c r="V31" i="6"/>
  <c r="R30" i="6"/>
  <c r="X27" i="6"/>
  <c r="R26" i="6"/>
  <c r="V18" i="6"/>
  <c r="Z16" i="6"/>
  <c r="V10" i="6"/>
  <c r="Z8" i="6"/>
  <c r="R31" i="6"/>
  <c r="V27" i="6"/>
  <c r="X16" i="6"/>
  <c r="X8" i="6"/>
  <c r="P31" i="6"/>
  <c r="R27" i="6"/>
  <c r="V16" i="6"/>
  <c r="X11" i="6"/>
  <c r="V8" i="6"/>
  <c r="Z36" i="6"/>
  <c r="X35" i="6"/>
  <c r="Z21" i="6"/>
  <c r="X36" i="6"/>
  <c r="V36" i="6"/>
  <c r="R35" i="6"/>
  <c r="Z31" i="6"/>
  <c r="X30" i="6"/>
  <c r="R29" i="6"/>
  <c r="X26" i="6"/>
  <c r="Z22" i="6"/>
  <c r="V21" i="6"/>
  <c r="Z18" i="6"/>
  <c r="X15" i="6"/>
  <c r="Z10" i="6"/>
  <c r="X37" i="6"/>
  <c r="V37" i="6"/>
  <c r="Z37" i="6"/>
  <c r="T37" i="6"/>
  <c r="R37" i="6"/>
  <c r="V34" i="6"/>
  <c r="T30" i="6"/>
  <c r="T29" i="6"/>
  <c r="T28" i="6"/>
  <c r="T27" i="6"/>
  <c r="T26" i="6"/>
  <c r="T25" i="6"/>
  <c r="T18" i="6"/>
  <c r="T17" i="6"/>
  <c r="T16" i="6"/>
  <c r="T15" i="6"/>
  <c r="T14" i="6"/>
  <c r="T13" i="6"/>
  <c r="T12" i="6"/>
  <c r="T11" i="6"/>
  <c r="T10" i="6"/>
  <c r="T9" i="6"/>
  <c r="T8" i="6"/>
  <c r="R23" i="6"/>
  <c r="R22" i="6"/>
  <c r="R21" i="6"/>
  <c r="R20" i="6"/>
  <c r="R19" i="6"/>
  <c r="R18" i="6"/>
  <c r="R17" i="6"/>
  <c r="R16" i="6"/>
  <c r="R15" i="6"/>
  <c r="R14" i="6"/>
  <c r="AC14" i="6" s="1"/>
  <c r="AD14" i="6" s="1"/>
  <c r="R13" i="6"/>
  <c r="R12" i="6"/>
  <c r="R11" i="6"/>
  <c r="R10" i="6"/>
  <c r="R9" i="6"/>
  <c r="R8" i="6"/>
  <c r="AC21" i="6" l="1"/>
  <c r="AD21" i="6" s="1"/>
  <c r="AC8" i="6"/>
  <c r="AD8" i="6" s="1"/>
  <c r="AC24" i="6"/>
  <c r="AD24" i="6" s="1"/>
  <c r="C29" i="9"/>
  <c r="C9" i="9" s="1"/>
  <c r="T29" i="9"/>
  <c r="S32" i="8"/>
  <c r="T32" i="8" s="1"/>
  <c r="S24" i="8"/>
  <c r="T24" i="8" s="1"/>
  <c r="H40" i="8"/>
  <c r="D9" i="9" s="1"/>
  <c r="T16" i="8"/>
  <c r="S27" i="8"/>
  <c r="T27" i="8" s="1"/>
  <c r="S19" i="8"/>
  <c r="T19" i="8" s="1"/>
  <c r="S35" i="8"/>
  <c r="T35" i="8" s="1"/>
  <c r="S17" i="8"/>
  <c r="T17" i="8" s="1"/>
  <c r="S33" i="8"/>
  <c r="T33" i="8" s="1"/>
  <c r="S20" i="8"/>
  <c r="T20" i="8" s="1"/>
  <c r="S18" i="8"/>
  <c r="T18" i="8" s="1"/>
  <c r="S25" i="8"/>
  <c r="T25" i="8" s="1"/>
  <c r="S34" i="8"/>
  <c r="T34" i="8" s="1"/>
  <c r="S28" i="8"/>
  <c r="T28" i="8" s="1"/>
  <c r="AC15" i="6"/>
  <c r="AD15" i="6" s="1"/>
  <c r="AC18" i="6"/>
  <c r="AD18" i="6" s="1"/>
  <c r="AC13" i="6"/>
  <c r="AD13" i="6" s="1"/>
  <c r="AC27" i="6"/>
  <c r="AD27" i="6" s="1"/>
  <c r="AC29" i="6"/>
  <c r="AD29" i="6" s="1"/>
  <c r="AC30" i="6"/>
  <c r="AD30" i="6" s="1"/>
  <c r="AC32" i="6"/>
  <c r="AD32" i="6" s="1"/>
  <c r="AC16" i="6"/>
  <c r="AD16" i="6" s="1"/>
  <c r="AC9" i="6"/>
  <c r="AD9" i="6" s="1"/>
  <c r="AC11" i="6"/>
  <c r="AD11" i="6" s="1"/>
  <c r="AC25" i="6"/>
  <c r="AD25" i="6" s="1"/>
  <c r="AC26" i="6"/>
  <c r="AD26" i="6" s="1"/>
  <c r="AC33" i="6"/>
  <c r="AD33" i="6" s="1"/>
  <c r="AC34" i="6"/>
  <c r="AD34" i="6" s="1"/>
  <c r="AC17" i="6"/>
  <c r="AD17" i="6" s="1"/>
  <c r="AC23" i="6"/>
  <c r="AD23" i="6" s="1"/>
  <c r="AC10" i="6"/>
  <c r="AD10" i="6" s="1"/>
  <c r="AC19" i="6"/>
  <c r="AD19" i="6" s="1"/>
  <c r="AC12" i="6"/>
  <c r="AD12" i="6" s="1"/>
  <c r="AC20" i="6"/>
  <c r="AD20" i="6" s="1"/>
  <c r="AC28" i="6"/>
  <c r="AD28" i="6" s="1"/>
  <c r="AC74" i="6"/>
  <c r="AD74" i="6" s="1"/>
  <c r="AC61" i="6"/>
  <c r="AD61" i="6" s="1"/>
  <c r="AC58" i="6"/>
  <c r="AD58" i="6" s="1"/>
  <c r="AC54" i="6"/>
  <c r="AD54" i="6" s="1"/>
  <c r="AC73" i="6"/>
  <c r="AD73" i="6" s="1"/>
  <c r="AC69" i="6"/>
  <c r="AD69" i="6" s="1"/>
  <c r="AC77" i="6"/>
  <c r="AD77" i="6" s="1"/>
  <c r="AC62" i="6"/>
  <c r="AD62" i="6" s="1"/>
  <c r="AC49" i="6"/>
  <c r="AD49" i="6" s="1"/>
  <c r="AC51" i="6"/>
  <c r="AD51" i="6" s="1"/>
  <c r="R79" i="6"/>
  <c r="E19" i="9" s="1"/>
  <c r="AC57" i="6"/>
  <c r="AD57" i="6" s="1"/>
  <c r="V79" i="6"/>
  <c r="I19" i="9" s="1"/>
  <c r="AC50" i="6"/>
  <c r="AD50" i="6" s="1"/>
  <c r="AC66" i="6"/>
  <c r="AD66" i="6" s="1"/>
  <c r="Z79" i="6"/>
  <c r="M19" i="9" s="1"/>
  <c r="AC65" i="6"/>
  <c r="AD65" i="6" s="1"/>
  <c r="AC70" i="6"/>
  <c r="AD70" i="6" s="1"/>
  <c r="AC53" i="6"/>
  <c r="AD53" i="6" s="1"/>
  <c r="AC60" i="6"/>
  <c r="AD60" i="6" s="1"/>
  <c r="AC22" i="6"/>
  <c r="AD22" i="6" s="1"/>
  <c r="AC37" i="6"/>
  <c r="AD37" i="6" s="1"/>
  <c r="AC31" i="6"/>
  <c r="AD31" i="6" s="1"/>
  <c r="AC35" i="6"/>
  <c r="AD35" i="6" s="1"/>
  <c r="AC36" i="6"/>
  <c r="AD36" i="6" s="1"/>
  <c r="AC59" i="6"/>
  <c r="AD59" i="6" s="1"/>
  <c r="AC72" i="6"/>
  <c r="AD72" i="6" s="1"/>
  <c r="AC48" i="6"/>
  <c r="AD48" i="6" s="1"/>
  <c r="AC55" i="6"/>
  <c r="AD55" i="6" s="1"/>
  <c r="P79" i="6"/>
  <c r="AC68" i="6"/>
  <c r="AD68" i="6" s="1"/>
  <c r="AC56" i="6"/>
  <c r="AD56" i="6" s="1"/>
  <c r="X79" i="6"/>
  <c r="K19" i="9" s="1"/>
  <c r="AC75" i="6"/>
  <c r="AD75" i="6" s="1"/>
  <c r="AC71" i="6"/>
  <c r="AD71" i="6" s="1"/>
  <c r="AC52" i="6"/>
  <c r="AD52" i="6" s="1"/>
  <c r="AC67" i="6"/>
  <c r="AD67" i="6" s="1"/>
  <c r="AC64" i="6"/>
  <c r="AD64" i="6" s="1"/>
  <c r="AC76" i="6"/>
  <c r="AD76" i="6" s="1"/>
  <c r="AC63" i="6"/>
  <c r="AD63" i="6" s="1"/>
  <c r="AC47" i="6"/>
  <c r="AD47" i="6" s="1"/>
  <c r="T79" i="6"/>
  <c r="G19" i="9" s="1"/>
  <c r="AC46" i="6"/>
  <c r="AD46" i="6" s="1"/>
  <c r="U39" i="9" l="1"/>
  <c r="J40" i="8"/>
  <c r="F9" i="9" s="1"/>
  <c r="AC79" i="6"/>
  <c r="AD79" i="6" s="1"/>
  <c r="L40" i="8" l="1"/>
  <c r="H9" i="9" s="1"/>
  <c r="L7" i="6"/>
  <c r="N7" i="6" s="1"/>
  <c r="A4" i="6"/>
  <c r="N6" i="6"/>
  <c r="N39" i="6" s="1"/>
  <c r="Y4" i="6"/>
  <c r="W4" i="6"/>
  <c r="U4" i="6"/>
  <c r="S4" i="6"/>
  <c r="Q4" i="6"/>
  <c r="O4" i="6"/>
  <c r="C122" i="5"/>
  <c r="G122" i="5" s="1"/>
  <c r="A123" i="5"/>
  <c r="B123" i="5"/>
  <c r="C123" i="5"/>
  <c r="G123" i="5" s="1"/>
  <c r="D123" i="5"/>
  <c r="A124" i="5"/>
  <c r="B124" i="5"/>
  <c r="C124" i="5"/>
  <c r="E124" i="5" s="1"/>
  <c r="F124" i="5" s="1"/>
  <c r="D124" i="5"/>
  <c r="A125" i="5"/>
  <c r="B125" i="5"/>
  <c r="C125" i="5"/>
  <c r="G125" i="5" s="1"/>
  <c r="D125" i="5"/>
  <c r="A126" i="5"/>
  <c r="B126" i="5"/>
  <c r="C126" i="5"/>
  <c r="G126" i="5" s="1"/>
  <c r="D126" i="5"/>
  <c r="A127" i="5"/>
  <c r="B127" i="5"/>
  <c r="C127" i="5"/>
  <c r="G127" i="5" s="1"/>
  <c r="D127" i="5"/>
  <c r="A128" i="5"/>
  <c r="B128" i="5"/>
  <c r="C128" i="5"/>
  <c r="G128" i="5" s="1"/>
  <c r="D128" i="5"/>
  <c r="A129" i="5"/>
  <c r="B129" i="5"/>
  <c r="C129" i="5"/>
  <c r="G129" i="5" s="1"/>
  <c r="D129" i="5"/>
  <c r="A130" i="5"/>
  <c r="B130" i="5"/>
  <c r="C130" i="5"/>
  <c r="G130" i="5" s="1"/>
  <c r="D130" i="5"/>
  <c r="A131" i="5"/>
  <c r="B131" i="5"/>
  <c r="C131" i="5"/>
  <c r="E131" i="5" s="1"/>
  <c r="F131" i="5" s="1"/>
  <c r="D131" i="5"/>
  <c r="A132" i="5"/>
  <c r="B132" i="5"/>
  <c r="C132" i="5"/>
  <c r="E132" i="5" s="1"/>
  <c r="F132" i="5" s="1"/>
  <c r="D132" i="5"/>
  <c r="A133" i="5"/>
  <c r="B133" i="5"/>
  <c r="C133" i="5"/>
  <c r="G133" i="5" s="1"/>
  <c r="D133" i="5"/>
  <c r="A134" i="5"/>
  <c r="B134" i="5"/>
  <c r="C134" i="5"/>
  <c r="E134" i="5" s="1"/>
  <c r="F134" i="5" s="1"/>
  <c r="D134" i="5"/>
  <c r="A135" i="5"/>
  <c r="B135" i="5"/>
  <c r="C135" i="5"/>
  <c r="G135" i="5" s="1"/>
  <c r="D135" i="5"/>
  <c r="A136" i="5"/>
  <c r="B136" i="5"/>
  <c r="C136" i="5"/>
  <c r="G136" i="5" s="1"/>
  <c r="D136" i="5"/>
  <c r="A137" i="5"/>
  <c r="B137" i="5"/>
  <c r="C137" i="5"/>
  <c r="G137" i="5" s="1"/>
  <c r="D137" i="5"/>
  <c r="A122" i="5"/>
  <c r="B122" i="5"/>
  <c r="D122" i="5"/>
  <c r="A83" i="5"/>
  <c r="B83" i="5"/>
  <c r="C83" i="5"/>
  <c r="E83" i="5" s="1"/>
  <c r="F83" i="5" s="1"/>
  <c r="D83" i="5"/>
  <c r="A84" i="5"/>
  <c r="B84" i="5"/>
  <c r="C84" i="5"/>
  <c r="G84" i="5" s="1"/>
  <c r="D84" i="5"/>
  <c r="A85" i="5"/>
  <c r="B85" i="5"/>
  <c r="C85" i="5"/>
  <c r="E85" i="5" s="1"/>
  <c r="F85" i="5" s="1"/>
  <c r="I85" i="5" s="1"/>
  <c r="AD85" i="5" s="1"/>
  <c r="D85" i="5"/>
  <c r="A86" i="5"/>
  <c r="B86" i="5"/>
  <c r="C86" i="5"/>
  <c r="G86" i="5" s="1"/>
  <c r="D86" i="5"/>
  <c r="A87" i="5"/>
  <c r="B87" i="5"/>
  <c r="C87" i="5"/>
  <c r="E87" i="5" s="1"/>
  <c r="F87" i="5" s="1"/>
  <c r="I87" i="5" s="1"/>
  <c r="AD87" i="5" s="1"/>
  <c r="D87" i="5"/>
  <c r="A88" i="5"/>
  <c r="B88" i="5"/>
  <c r="C88" i="5"/>
  <c r="E88" i="5" s="1"/>
  <c r="F88" i="5" s="1"/>
  <c r="D88" i="5"/>
  <c r="A89" i="5"/>
  <c r="B89" i="5"/>
  <c r="C89" i="5"/>
  <c r="E89" i="5" s="1"/>
  <c r="F89" i="5" s="1"/>
  <c r="I89" i="5" s="1"/>
  <c r="D89" i="5"/>
  <c r="A90" i="5"/>
  <c r="B90" i="5"/>
  <c r="C90" i="5"/>
  <c r="G90" i="5" s="1"/>
  <c r="D90" i="5"/>
  <c r="A91" i="5"/>
  <c r="B91" i="5"/>
  <c r="C91" i="5"/>
  <c r="E91" i="5" s="1"/>
  <c r="F91" i="5" s="1"/>
  <c r="D91" i="5"/>
  <c r="A92" i="5"/>
  <c r="B92" i="5"/>
  <c r="C92" i="5"/>
  <c r="G92" i="5" s="1"/>
  <c r="D92" i="5"/>
  <c r="A93" i="5"/>
  <c r="B93" i="5"/>
  <c r="C93" i="5"/>
  <c r="E93" i="5" s="1"/>
  <c r="F93" i="5" s="1"/>
  <c r="I93" i="5" s="1"/>
  <c r="D93" i="5"/>
  <c r="A94" i="5"/>
  <c r="B94" i="5"/>
  <c r="C94" i="5"/>
  <c r="G94" i="5" s="1"/>
  <c r="D94" i="5"/>
  <c r="A95" i="5"/>
  <c r="B95" i="5"/>
  <c r="C95" i="5"/>
  <c r="E95" i="5" s="1"/>
  <c r="F95" i="5" s="1"/>
  <c r="D95" i="5"/>
  <c r="A96" i="5"/>
  <c r="B96" i="5"/>
  <c r="C96" i="5"/>
  <c r="E96" i="5" s="1"/>
  <c r="F96" i="5" s="1"/>
  <c r="D96" i="5"/>
  <c r="A97" i="5"/>
  <c r="B97" i="5"/>
  <c r="C97" i="5"/>
  <c r="E97" i="5" s="1"/>
  <c r="F97" i="5" s="1"/>
  <c r="I97" i="5" s="1"/>
  <c r="D97" i="5"/>
  <c r="A98" i="5"/>
  <c r="B98" i="5"/>
  <c r="C98" i="5"/>
  <c r="G98" i="5" s="1"/>
  <c r="D98" i="5"/>
  <c r="A99" i="5"/>
  <c r="B99" i="5"/>
  <c r="C99" i="5"/>
  <c r="E99" i="5" s="1"/>
  <c r="F99" i="5" s="1"/>
  <c r="D99" i="5"/>
  <c r="A100" i="5"/>
  <c r="B100" i="5"/>
  <c r="C100" i="5"/>
  <c r="G100" i="5" s="1"/>
  <c r="D100" i="5"/>
  <c r="A101" i="5"/>
  <c r="B101" i="5"/>
  <c r="C101" i="5"/>
  <c r="E101" i="5" s="1"/>
  <c r="F101" i="5" s="1"/>
  <c r="I101" i="5" s="1"/>
  <c r="D101" i="5"/>
  <c r="A102" i="5"/>
  <c r="B102" i="5"/>
  <c r="C102" i="5"/>
  <c r="G102" i="5" s="1"/>
  <c r="D102" i="5"/>
  <c r="A103" i="5"/>
  <c r="B103" i="5"/>
  <c r="C103" i="5"/>
  <c r="E103" i="5" s="1"/>
  <c r="F103" i="5" s="1"/>
  <c r="D103" i="5"/>
  <c r="A104" i="5"/>
  <c r="B104" i="5"/>
  <c r="C104" i="5"/>
  <c r="E104" i="5" s="1"/>
  <c r="F104" i="5" s="1"/>
  <c r="I104" i="5" s="1"/>
  <c r="Z104" i="5" s="1"/>
  <c r="D104" i="5"/>
  <c r="A105" i="5"/>
  <c r="B105" i="5"/>
  <c r="C105" i="5"/>
  <c r="E105" i="5" s="1"/>
  <c r="F105" i="5" s="1"/>
  <c r="I105" i="5" s="1"/>
  <c r="D105" i="5"/>
  <c r="A106" i="5"/>
  <c r="B106" i="5"/>
  <c r="C106" i="5"/>
  <c r="E106" i="5" s="1"/>
  <c r="F106" i="5" s="1"/>
  <c r="I106" i="5" s="1"/>
  <c r="D106" i="5"/>
  <c r="A107" i="5"/>
  <c r="B107" i="5"/>
  <c r="C107" i="5"/>
  <c r="E107" i="5" s="1"/>
  <c r="F107" i="5" s="1"/>
  <c r="D107" i="5"/>
  <c r="A108" i="5"/>
  <c r="B108" i="5"/>
  <c r="C108" i="5"/>
  <c r="G108" i="5" s="1"/>
  <c r="D108" i="5"/>
  <c r="A109" i="5"/>
  <c r="B109" i="5"/>
  <c r="C109" i="5"/>
  <c r="G109" i="5" s="1"/>
  <c r="D109" i="5"/>
  <c r="A110" i="5"/>
  <c r="B110" i="5"/>
  <c r="C110" i="5"/>
  <c r="E110" i="5" s="1"/>
  <c r="F110" i="5" s="1"/>
  <c r="D110" i="5"/>
  <c r="A111" i="5"/>
  <c r="B111" i="5"/>
  <c r="C111" i="5"/>
  <c r="E111" i="5" s="1"/>
  <c r="F111" i="5" s="1"/>
  <c r="D111" i="5"/>
  <c r="A112" i="5"/>
  <c r="B112" i="5"/>
  <c r="C112" i="5"/>
  <c r="E112" i="5" s="1"/>
  <c r="F112" i="5" s="1"/>
  <c r="D112" i="5"/>
  <c r="B82" i="5"/>
  <c r="C82" i="5"/>
  <c r="E82" i="5" s="1"/>
  <c r="F82" i="5" s="1"/>
  <c r="D82" i="5"/>
  <c r="A82" i="5"/>
  <c r="G91" i="5"/>
  <c r="G89" i="5"/>
  <c r="G87" i="5"/>
  <c r="G85" i="5"/>
  <c r="G83" i="5"/>
  <c r="AK137" i="5"/>
  <c r="AK136" i="5"/>
  <c r="AK135" i="5"/>
  <c r="AK134" i="5"/>
  <c r="AK133" i="5"/>
  <c r="AK132" i="5"/>
  <c r="AK131" i="5"/>
  <c r="AK130" i="5"/>
  <c r="AK129" i="5"/>
  <c r="AK128" i="5"/>
  <c r="AK127" i="5"/>
  <c r="AK126" i="5"/>
  <c r="AK125" i="5"/>
  <c r="AK124" i="5"/>
  <c r="AK123" i="5"/>
  <c r="AK122" i="5"/>
  <c r="AF120" i="5"/>
  <c r="AB120" i="5"/>
  <c r="X120" i="5"/>
  <c r="T120" i="5"/>
  <c r="P120" i="5"/>
  <c r="L120" i="5"/>
  <c r="AF116" i="5"/>
  <c r="AB116" i="5"/>
  <c r="X116" i="5"/>
  <c r="T116" i="5"/>
  <c r="P116" i="5"/>
  <c r="L116" i="5"/>
  <c r="H116" i="5"/>
  <c r="AK112" i="5"/>
  <c r="AK111" i="5"/>
  <c r="AK110" i="5"/>
  <c r="AK109" i="5"/>
  <c r="AK108" i="5"/>
  <c r="AK107" i="5"/>
  <c r="AK106" i="5"/>
  <c r="AK105" i="5"/>
  <c r="AK104" i="5"/>
  <c r="AK103" i="5"/>
  <c r="AK102" i="5"/>
  <c r="AK101" i="5"/>
  <c r="AK100" i="5"/>
  <c r="AK99" i="5"/>
  <c r="AK98" i="5"/>
  <c r="AK97" i="5"/>
  <c r="AK96" i="5"/>
  <c r="AK95" i="5"/>
  <c r="AK94" i="5"/>
  <c r="AK93" i="5"/>
  <c r="AK92" i="5"/>
  <c r="AK91" i="5"/>
  <c r="AK90" i="5"/>
  <c r="AK89" i="5"/>
  <c r="AK88" i="5"/>
  <c r="AK87" i="5"/>
  <c r="AK86" i="5"/>
  <c r="AK85" i="5"/>
  <c r="AK84" i="5"/>
  <c r="AK83" i="5"/>
  <c r="AK82" i="5"/>
  <c r="AF80" i="5"/>
  <c r="AB80" i="5"/>
  <c r="X80" i="5"/>
  <c r="T80" i="5"/>
  <c r="P80" i="5"/>
  <c r="L80" i="5"/>
  <c r="A9" i="5"/>
  <c r="G58" i="5"/>
  <c r="G57" i="5"/>
  <c r="AF51" i="5"/>
  <c r="AB51" i="5"/>
  <c r="X51" i="5"/>
  <c r="T51" i="5"/>
  <c r="P51" i="5"/>
  <c r="L51" i="5"/>
  <c r="AF11" i="5"/>
  <c r="AB11" i="5"/>
  <c r="X11" i="5"/>
  <c r="T11" i="5"/>
  <c r="P11" i="5"/>
  <c r="L11" i="5"/>
  <c r="F67" i="5"/>
  <c r="I67" i="5" s="1"/>
  <c r="G67" i="5"/>
  <c r="AK67" i="5"/>
  <c r="F68" i="5"/>
  <c r="I68" i="5" s="1"/>
  <c r="G68" i="5"/>
  <c r="AK68" i="5"/>
  <c r="AF47" i="5"/>
  <c r="AB47" i="5"/>
  <c r="X47" i="5"/>
  <c r="T47" i="5"/>
  <c r="P47" i="5"/>
  <c r="L47" i="5"/>
  <c r="H47" i="5"/>
  <c r="AK66" i="5"/>
  <c r="G66" i="5"/>
  <c r="F66" i="5"/>
  <c r="I66" i="5" s="1"/>
  <c r="V66" i="5" s="1"/>
  <c r="AK65" i="5"/>
  <c r="G65" i="5"/>
  <c r="F65" i="5"/>
  <c r="I65" i="5" s="1"/>
  <c r="V65" i="5" s="1"/>
  <c r="AK64" i="5"/>
  <c r="G64" i="5"/>
  <c r="F64" i="5"/>
  <c r="AK63" i="5"/>
  <c r="G63" i="5"/>
  <c r="F63" i="5"/>
  <c r="AK62" i="5"/>
  <c r="G62" i="5"/>
  <c r="F62" i="5"/>
  <c r="I62" i="5" s="1"/>
  <c r="AH62" i="5" s="1"/>
  <c r="AK61" i="5"/>
  <c r="G61" i="5"/>
  <c r="F61" i="5"/>
  <c r="I61" i="5" s="1"/>
  <c r="AK60" i="5"/>
  <c r="G60" i="5"/>
  <c r="F60" i="5"/>
  <c r="AK59" i="5"/>
  <c r="G59" i="5"/>
  <c r="F59" i="5"/>
  <c r="I59" i="5" s="1"/>
  <c r="AH59" i="5" s="1"/>
  <c r="AK58" i="5"/>
  <c r="F58" i="5"/>
  <c r="I58" i="5" s="1"/>
  <c r="Z58" i="5" s="1"/>
  <c r="AK57" i="5"/>
  <c r="F57" i="5"/>
  <c r="I57" i="5" s="1"/>
  <c r="Z57" i="5" s="1"/>
  <c r="AK56" i="5"/>
  <c r="G56" i="5"/>
  <c r="F56" i="5"/>
  <c r="AK55" i="5"/>
  <c r="G55" i="5"/>
  <c r="F55" i="5"/>
  <c r="AK54" i="5"/>
  <c r="G54" i="5"/>
  <c r="F54" i="5"/>
  <c r="AK53" i="5"/>
  <c r="G53" i="5"/>
  <c r="F53" i="5"/>
  <c r="F42" i="5"/>
  <c r="I42" i="5" s="1"/>
  <c r="G42" i="5"/>
  <c r="AK42" i="5"/>
  <c r="F43" i="5"/>
  <c r="I43" i="5" s="1"/>
  <c r="G43" i="5"/>
  <c r="AK43" i="5"/>
  <c r="F15" i="5"/>
  <c r="I15" i="5" s="1"/>
  <c r="G15" i="5"/>
  <c r="AK15" i="5"/>
  <c r="F16" i="5"/>
  <c r="I16" i="5" s="1"/>
  <c r="Z16" i="5" s="1"/>
  <c r="G16" i="5"/>
  <c r="AK16" i="5"/>
  <c r="F17" i="5"/>
  <c r="G17" i="5"/>
  <c r="AK17" i="5"/>
  <c r="F18" i="5"/>
  <c r="I18" i="5" s="1"/>
  <c r="G18" i="5"/>
  <c r="AK18" i="5"/>
  <c r="F19" i="5"/>
  <c r="I19" i="5" s="1"/>
  <c r="G19" i="5"/>
  <c r="AK19" i="5"/>
  <c r="F20" i="5"/>
  <c r="I20" i="5" s="1"/>
  <c r="Z20" i="5" s="1"/>
  <c r="G20" i="5"/>
  <c r="AK20" i="5"/>
  <c r="F21" i="5"/>
  <c r="G21" i="5"/>
  <c r="AK21" i="5"/>
  <c r="F22" i="5"/>
  <c r="I22" i="5" s="1"/>
  <c r="G22" i="5"/>
  <c r="AK22" i="5"/>
  <c r="F23" i="5"/>
  <c r="I23" i="5" s="1"/>
  <c r="G23" i="5"/>
  <c r="AK23" i="5"/>
  <c r="F24" i="5"/>
  <c r="G24" i="5"/>
  <c r="AK24" i="5"/>
  <c r="F25" i="5"/>
  <c r="I25" i="5" s="1"/>
  <c r="G25" i="5"/>
  <c r="AK25" i="5"/>
  <c r="F26" i="5"/>
  <c r="I26" i="5" s="1"/>
  <c r="G26" i="5"/>
  <c r="AK26" i="5"/>
  <c r="F27" i="5"/>
  <c r="I27" i="5" s="1"/>
  <c r="G27" i="5"/>
  <c r="AK27" i="5"/>
  <c r="F28" i="5"/>
  <c r="I28" i="5" s="1"/>
  <c r="G28" i="5"/>
  <c r="AK28" i="5"/>
  <c r="F29" i="5"/>
  <c r="I29" i="5" s="1"/>
  <c r="V29" i="5" s="1"/>
  <c r="G29" i="5"/>
  <c r="AK29" i="5"/>
  <c r="F30" i="5"/>
  <c r="I30" i="5" s="1"/>
  <c r="G30" i="5"/>
  <c r="AK30" i="5"/>
  <c r="F31" i="5"/>
  <c r="I31" i="5" s="1"/>
  <c r="N31" i="5" s="1"/>
  <c r="G31" i="5"/>
  <c r="AK31" i="5"/>
  <c r="F32" i="5"/>
  <c r="I32" i="5" s="1"/>
  <c r="G32" i="5"/>
  <c r="AK32" i="5"/>
  <c r="F33" i="5"/>
  <c r="G33" i="5"/>
  <c r="AK33" i="5"/>
  <c r="F34" i="5"/>
  <c r="G34" i="5"/>
  <c r="AK34" i="5"/>
  <c r="F35" i="5"/>
  <c r="I35" i="5" s="1"/>
  <c r="N35" i="5" s="1"/>
  <c r="G35" i="5"/>
  <c r="AK35" i="5"/>
  <c r="F36" i="5"/>
  <c r="I36" i="5" s="1"/>
  <c r="G36" i="5"/>
  <c r="AK36" i="5"/>
  <c r="F37" i="5"/>
  <c r="I37" i="5" s="1"/>
  <c r="AD37" i="5" s="1"/>
  <c r="G37" i="5"/>
  <c r="AK37" i="5"/>
  <c r="F38" i="5"/>
  <c r="G38" i="5"/>
  <c r="AK38" i="5"/>
  <c r="F39" i="5"/>
  <c r="G39" i="5"/>
  <c r="AK39" i="5"/>
  <c r="F40" i="5"/>
  <c r="I40" i="5" s="1"/>
  <c r="G40" i="5"/>
  <c r="AK40" i="5"/>
  <c r="F41" i="5"/>
  <c r="G41" i="5"/>
  <c r="AK41" i="5"/>
  <c r="G14" i="5"/>
  <c r="G13" i="5"/>
  <c r="AK14" i="5"/>
  <c r="AK13" i="5"/>
  <c r="F14" i="5"/>
  <c r="I14" i="5" s="1"/>
  <c r="F13" i="5"/>
  <c r="T6" i="6" l="1"/>
  <c r="B19" i="9"/>
  <c r="E18" i="11" s="1"/>
  <c r="M18" i="11" s="1"/>
  <c r="V6" i="6"/>
  <c r="X6" i="6"/>
  <c r="Z6" i="6"/>
  <c r="P6" i="6"/>
  <c r="R6" i="6"/>
  <c r="G95" i="5"/>
  <c r="G97" i="5"/>
  <c r="J97" i="5" s="1"/>
  <c r="E109" i="5"/>
  <c r="F109" i="5" s="1"/>
  <c r="G93" i="5"/>
  <c r="G99" i="5"/>
  <c r="J99" i="5" s="1"/>
  <c r="S99" i="5" s="1"/>
  <c r="G103" i="5"/>
  <c r="K103" i="5" s="1"/>
  <c r="AC103" i="5" s="1"/>
  <c r="G105" i="5"/>
  <c r="K105" i="5" s="1"/>
  <c r="G107" i="5"/>
  <c r="K107" i="5" s="1"/>
  <c r="G111" i="5"/>
  <c r="P40" i="8"/>
  <c r="L9" i="9" s="1"/>
  <c r="N40" i="8"/>
  <c r="J9" i="9" s="1"/>
  <c r="P7" i="6"/>
  <c r="R7" i="6"/>
  <c r="T7" i="6"/>
  <c r="T39" i="6" s="1"/>
  <c r="F19" i="9" s="1"/>
  <c r="V7" i="6"/>
  <c r="X7" i="6"/>
  <c r="Z7" i="6"/>
  <c r="G131" i="5"/>
  <c r="J131" i="5" s="1"/>
  <c r="S131" i="5" s="1"/>
  <c r="G104" i="5"/>
  <c r="K104" i="5" s="1"/>
  <c r="Y104" i="5" s="1"/>
  <c r="E92" i="5"/>
  <c r="F92" i="5" s="1"/>
  <c r="K92" i="5" s="1"/>
  <c r="G106" i="5"/>
  <c r="J106" i="5" s="1"/>
  <c r="AA106" i="5" s="1"/>
  <c r="G110" i="5"/>
  <c r="J110" i="5" s="1"/>
  <c r="S110" i="5" s="1"/>
  <c r="E102" i="5"/>
  <c r="F102" i="5" s="1"/>
  <c r="K102" i="5" s="1"/>
  <c r="AG102" i="5" s="1"/>
  <c r="E86" i="5"/>
  <c r="F86" i="5" s="1"/>
  <c r="G112" i="5"/>
  <c r="K112" i="5" s="1"/>
  <c r="E108" i="5"/>
  <c r="F108" i="5" s="1"/>
  <c r="I108" i="5" s="1"/>
  <c r="N108" i="5" s="1"/>
  <c r="E100" i="5"/>
  <c r="F100" i="5" s="1"/>
  <c r="I100" i="5" s="1"/>
  <c r="E98" i="5"/>
  <c r="F98" i="5" s="1"/>
  <c r="K98" i="5" s="1"/>
  <c r="AG98" i="5" s="1"/>
  <c r="E90" i="5"/>
  <c r="F90" i="5" s="1"/>
  <c r="J90" i="5" s="1"/>
  <c r="W90" i="5" s="1"/>
  <c r="F45" i="5"/>
  <c r="G88" i="5"/>
  <c r="E137" i="5"/>
  <c r="F137" i="5" s="1"/>
  <c r="J137" i="5" s="1"/>
  <c r="G96" i="5"/>
  <c r="K96" i="5" s="1"/>
  <c r="E129" i="5"/>
  <c r="F129" i="5" s="1"/>
  <c r="K129" i="5" s="1"/>
  <c r="Y129" i="5" s="1"/>
  <c r="E84" i="5"/>
  <c r="F84" i="5" s="1"/>
  <c r="E94" i="5"/>
  <c r="F94" i="5" s="1"/>
  <c r="I94" i="5" s="1"/>
  <c r="AD94" i="5" s="1"/>
  <c r="G132" i="5"/>
  <c r="J132" i="5" s="1"/>
  <c r="S132" i="5" s="1"/>
  <c r="G101" i="5"/>
  <c r="J101" i="5" s="1"/>
  <c r="G82" i="5"/>
  <c r="K82" i="5" s="1"/>
  <c r="AG82" i="5" s="1"/>
  <c r="G134" i="5"/>
  <c r="J134" i="5" s="1"/>
  <c r="E122" i="5"/>
  <c r="F122" i="5" s="1"/>
  <c r="K122" i="5" s="1"/>
  <c r="E130" i="5"/>
  <c r="F130" i="5" s="1"/>
  <c r="K130" i="5" s="1"/>
  <c r="E136" i="5"/>
  <c r="F136" i="5" s="1"/>
  <c r="I136" i="5" s="1"/>
  <c r="E128" i="5"/>
  <c r="F128" i="5" s="1"/>
  <c r="I128" i="5" s="1"/>
  <c r="G124" i="5"/>
  <c r="J124" i="5" s="1"/>
  <c r="E135" i="5"/>
  <c r="F135" i="5" s="1"/>
  <c r="I135" i="5" s="1"/>
  <c r="E127" i="5"/>
  <c r="F127" i="5" s="1"/>
  <c r="J127" i="5" s="1"/>
  <c r="AA127" i="5" s="1"/>
  <c r="E126" i="5"/>
  <c r="F126" i="5" s="1"/>
  <c r="E133" i="5"/>
  <c r="F133" i="5" s="1"/>
  <c r="I133" i="5" s="1"/>
  <c r="Z133" i="5" s="1"/>
  <c r="E125" i="5"/>
  <c r="F125" i="5" s="1"/>
  <c r="K125" i="5" s="1"/>
  <c r="M125" i="5" s="1"/>
  <c r="F70" i="5"/>
  <c r="E123" i="5"/>
  <c r="F123" i="5" s="1"/>
  <c r="K123" i="5" s="1"/>
  <c r="Y123" i="5" s="1"/>
  <c r="K106" i="5"/>
  <c r="U106" i="5" s="1"/>
  <c r="K85" i="5"/>
  <c r="AG85" i="5" s="1"/>
  <c r="K89" i="5"/>
  <c r="Y89" i="5" s="1"/>
  <c r="K95" i="5"/>
  <c r="U95" i="5" s="1"/>
  <c r="N104" i="5"/>
  <c r="AD101" i="5"/>
  <c r="AH101" i="5"/>
  <c r="Z101" i="5"/>
  <c r="K83" i="5"/>
  <c r="U83" i="5" s="1"/>
  <c r="J109" i="5"/>
  <c r="AI109" i="5" s="1"/>
  <c r="I83" i="5"/>
  <c r="AD83" i="5" s="1"/>
  <c r="K86" i="5"/>
  <c r="M86" i="5" s="1"/>
  <c r="I99" i="5"/>
  <c r="AD99" i="5" s="1"/>
  <c r="I103" i="5"/>
  <c r="AH103" i="5" s="1"/>
  <c r="I82" i="5"/>
  <c r="V82" i="5" s="1"/>
  <c r="I110" i="5"/>
  <c r="V110" i="5" s="1"/>
  <c r="K87" i="5"/>
  <c r="U87" i="5" s="1"/>
  <c r="K91" i="5"/>
  <c r="AC91" i="5" s="1"/>
  <c r="Z105" i="5"/>
  <c r="AH105" i="5"/>
  <c r="AD105" i="5"/>
  <c r="R105" i="5"/>
  <c r="N105" i="5"/>
  <c r="AD97" i="5"/>
  <c r="R97" i="5"/>
  <c r="N97" i="5"/>
  <c r="AH97" i="5"/>
  <c r="Z97" i="5"/>
  <c r="V97" i="5"/>
  <c r="AD89" i="5"/>
  <c r="N89" i="5"/>
  <c r="AH89" i="5"/>
  <c r="Z89" i="5"/>
  <c r="V89" i="5"/>
  <c r="R89" i="5"/>
  <c r="AD93" i="5"/>
  <c r="R93" i="5"/>
  <c r="N93" i="5"/>
  <c r="AH93" i="5"/>
  <c r="Z93" i="5"/>
  <c r="V93" i="5"/>
  <c r="R106" i="5"/>
  <c r="Z106" i="5"/>
  <c r="K111" i="5"/>
  <c r="AC111" i="5" s="1"/>
  <c r="K20" i="5"/>
  <c r="Y20" i="5" s="1"/>
  <c r="N85" i="5"/>
  <c r="I86" i="5"/>
  <c r="N86" i="5" s="1"/>
  <c r="I95" i="5"/>
  <c r="AD95" i="5" s="1"/>
  <c r="I109" i="5"/>
  <c r="R109" i="5" s="1"/>
  <c r="I111" i="5"/>
  <c r="N111" i="5" s="1"/>
  <c r="K124" i="5"/>
  <c r="AG124" i="5" s="1"/>
  <c r="I131" i="5"/>
  <c r="AH131" i="5" s="1"/>
  <c r="J86" i="5"/>
  <c r="O86" i="5" s="1"/>
  <c r="J95" i="5"/>
  <c r="AE95" i="5" s="1"/>
  <c r="V85" i="5"/>
  <c r="J91" i="5"/>
  <c r="W91" i="5" s="1"/>
  <c r="K93" i="5"/>
  <c r="Y93" i="5" s="1"/>
  <c r="K109" i="5"/>
  <c r="I129" i="5"/>
  <c r="V129" i="5" s="1"/>
  <c r="Z85" i="5"/>
  <c r="N101" i="5"/>
  <c r="K127" i="5"/>
  <c r="Y127" i="5" s="1"/>
  <c r="AH85" i="5"/>
  <c r="R101" i="5"/>
  <c r="R85" i="5"/>
  <c r="I91" i="5"/>
  <c r="Z91" i="5" s="1"/>
  <c r="J83" i="5"/>
  <c r="S83" i="5" s="1"/>
  <c r="J87" i="5"/>
  <c r="AA87" i="5" s="1"/>
  <c r="K99" i="5"/>
  <c r="U99" i="5" s="1"/>
  <c r="V101" i="5"/>
  <c r="I127" i="5"/>
  <c r="J68" i="5"/>
  <c r="AI68" i="5" s="1"/>
  <c r="K88" i="5"/>
  <c r="J88" i="5"/>
  <c r="I88" i="5"/>
  <c r="J92" i="5"/>
  <c r="I96" i="5"/>
  <c r="I107" i="5"/>
  <c r="R87" i="5"/>
  <c r="Z87" i="5"/>
  <c r="N87" i="5"/>
  <c r="AH87" i="5"/>
  <c r="V87" i="5"/>
  <c r="K84" i="5"/>
  <c r="J84" i="5"/>
  <c r="I84" i="5"/>
  <c r="Z83" i="5"/>
  <c r="AH83" i="5"/>
  <c r="V83" i="5"/>
  <c r="K126" i="5"/>
  <c r="J126" i="5"/>
  <c r="I126" i="5"/>
  <c r="V105" i="5"/>
  <c r="AD106" i="5"/>
  <c r="AD104" i="5"/>
  <c r="R104" i="5"/>
  <c r="AH104" i="5"/>
  <c r="J85" i="5"/>
  <c r="J89" i="5"/>
  <c r="J93" i="5"/>
  <c r="V104" i="5"/>
  <c r="AH110" i="5"/>
  <c r="J103" i="5"/>
  <c r="N106" i="5"/>
  <c r="AH106" i="5"/>
  <c r="V106" i="5"/>
  <c r="I112" i="5"/>
  <c r="I134" i="5"/>
  <c r="I124" i="5"/>
  <c r="V127" i="5"/>
  <c r="I132" i="5"/>
  <c r="AH127" i="5"/>
  <c r="J111" i="5"/>
  <c r="R127" i="5"/>
  <c r="K21" i="5"/>
  <c r="M21" i="5" s="1"/>
  <c r="K68" i="5"/>
  <c r="Y68" i="5" s="1"/>
  <c r="K54" i="5"/>
  <c r="AG54" i="5" s="1"/>
  <c r="K55" i="5"/>
  <c r="AC55" i="5" s="1"/>
  <c r="K53" i="5"/>
  <c r="Q53" i="5" s="1"/>
  <c r="R67" i="5"/>
  <c r="AD67" i="5"/>
  <c r="V67" i="5"/>
  <c r="AH67" i="5"/>
  <c r="N67" i="5"/>
  <c r="Z67" i="5"/>
  <c r="N68" i="5"/>
  <c r="Z68" i="5"/>
  <c r="R68" i="5"/>
  <c r="AD68" i="5"/>
  <c r="V68" i="5"/>
  <c r="AH68" i="5"/>
  <c r="K67" i="5"/>
  <c r="J67" i="5"/>
  <c r="K39" i="5"/>
  <c r="Y39" i="5" s="1"/>
  <c r="J21" i="5"/>
  <c r="W21" i="5" s="1"/>
  <c r="K17" i="5"/>
  <c r="M17" i="5" s="1"/>
  <c r="K56" i="5"/>
  <c r="Y56" i="5" s="1"/>
  <c r="J57" i="5"/>
  <c r="AA57" i="5" s="1"/>
  <c r="AH20" i="5"/>
  <c r="K16" i="5"/>
  <c r="Y16" i="5" s="1"/>
  <c r="K41" i="5"/>
  <c r="M41" i="5" s="1"/>
  <c r="AD20" i="5"/>
  <c r="K59" i="5"/>
  <c r="U59" i="5" s="1"/>
  <c r="Z62" i="5"/>
  <c r="J64" i="5"/>
  <c r="O64" i="5" s="1"/>
  <c r="J24" i="5"/>
  <c r="S24" i="5" s="1"/>
  <c r="K33" i="5"/>
  <c r="AG33" i="5" s="1"/>
  <c r="J36" i="5"/>
  <c r="S36" i="5" s="1"/>
  <c r="J65" i="5"/>
  <c r="AE65" i="5" s="1"/>
  <c r="K58" i="5"/>
  <c r="Q58" i="5" s="1"/>
  <c r="J63" i="5"/>
  <c r="S63" i="5" s="1"/>
  <c r="I21" i="5"/>
  <c r="V21" i="5" s="1"/>
  <c r="J61" i="5"/>
  <c r="S61" i="5" s="1"/>
  <c r="K36" i="5"/>
  <c r="AG36" i="5" s="1"/>
  <c r="I17" i="5"/>
  <c r="V17" i="5" s="1"/>
  <c r="J55" i="5"/>
  <c r="S55" i="5" s="1"/>
  <c r="AD14" i="5"/>
  <c r="R14" i="5"/>
  <c r="AH14" i="5"/>
  <c r="Z14" i="5"/>
  <c r="N14" i="5"/>
  <c r="V14" i="5"/>
  <c r="V61" i="5"/>
  <c r="AH61" i="5"/>
  <c r="Z61" i="5"/>
  <c r="R61" i="5"/>
  <c r="N61" i="5"/>
  <c r="K40" i="5"/>
  <c r="Y40" i="5" s="1"/>
  <c r="V20" i="5"/>
  <c r="J59" i="5"/>
  <c r="AA59" i="5" s="1"/>
  <c r="N65" i="5"/>
  <c r="AH66" i="5"/>
  <c r="K37" i="5"/>
  <c r="Y37" i="5" s="1"/>
  <c r="R59" i="5"/>
  <c r="J62" i="5"/>
  <c r="AI62" i="5" s="1"/>
  <c r="R65" i="5"/>
  <c r="K43" i="5"/>
  <c r="Q43" i="5" s="1"/>
  <c r="I56" i="5"/>
  <c r="AD56" i="5" s="1"/>
  <c r="K62" i="5"/>
  <c r="Y62" i="5" s="1"/>
  <c r="J66" i="5"/>
  <c r="S66" i="5" s="1"/>
  <c r="J41" i="5"/>
  <c r="W41" i="5" s="1"/>
  <c r="J20" i="5"/>
  <c r="S20" i="5" s="1"/>
  <c r="J16" i="5"/>
  <c r="AI16" i="5" s="1"/>
  <c r="J43" i="5"/>
  <c r="AA43" i="5" s="1"/>
  <c r="I55" i="5"/>
  <c r="N55" i="5" s="1"/>
  <c r="I63" i="5"/>
  <c r="AD63" i="5" s="1"/>
  <c r="K65" i="5"/>
  <c r="Q65" i="5" s="1"/>
  <c r="Z65" i="5"/>
  <c r="K66" i="5"/>
  <c r="AC66" i="5" s="1"/>
  <c r="I13" i="5"/>
  <c r="J54" i="5"/>
  <c r="AE54" i="5" s="1"/>
  <c r="K13" i="5"/>
  <c r="AC13" i="5" s="1"/>
  <c r="J33" i="5"/>
  <c r="W33" i="5" s="1"/>
  <c r="K28" i="5"/>
  <c r="Y28" i="5" s="1"/>
  <c r="K24" i="5"/>
  <c r="Y24" i="5" s="1"/>
  <c r="AH65" i="5"/>
  <c r="K14" i="5"/>
  <c r="J39" i="5"/>
  <c r="S39" i="5" s="1"/>
  <c r="J37" i="5"/>
  <c r="S37" i="5" s="1"/>
  <c r="I24" i="5"/>
  <c r="R24" i="5" s="1"/>
  <c r="J17" i="5"/>
  <c r="W17" i="5" s="1"/>
  <c r="V57" i="5"/>
  <c r="AD57" i="5"/>
  <c r="AD58" i="5"/>
  <c r="N58" i="5"/>
  <c r="V58" i="5"/>
  <c r="J56" i="5"/>
  <c r="J58" i="5"/>
  <c r="K60" i="5"/>
  <c r="I60" i="5"/>
  <c r="I53" i="5"/>
  <c r="N57" i="5"/>
  <c r="N59" i="5"/>
  <c r="V59" i="5"/>
  <c r="Z59" i="5"/>
  <c r="K61" i="5"/>
  <c r="R62" i="5"/>
  <c r="J53" i="5"/>
  <c r="AH57" i="5"/>
  <c r="J60" i="5"/>
  <c r="AD66" i="5"/>
  <c r="R66" i="5"/>
  <c r="N66" i="5"/>
  <c r="I54" i="5"/>
  <c r="R57" i="5"/>
  <c r="AD59" i="5"/>
  <c r="AD62" i="5"/>
  <c r="N62" i="5"/>
  <c r="V62" i="5"/>
  <c r="Z66" i="5"/>
  <c r="K57" i="5"/>
  <c r="R58" i="5"/>
  <c r="AH58" i="5"/>
  <c r="K63" i="5"/>
  <c r="K64" i="5"/>
  <c r="I64" i="5"/>
  <c r="AD61" i="5"/>
  <c r="AD65" i="5"/>
  <c r="AH42" i="5"/>
  <c r="R42" i="5"/>
  <c r="Z42" i="5"/>
  <c r="AD42" i="5"/>
  <c r="N42" i="5"/>
  <c r="V42" i="5"/>
  <c r="N43" i="5"/>
  <c r="Z43" i="5"/>
  <c r="V43" i="5"/>
  <c r="AH43" i="5"/>
  <c r="R43" i="5"/>
  <c r="AD43" i="5"/>
  <c r="K42" i="5"/>
  <c r="AE43" i="5"/>
  <c r="J42" i="5"/>
  <c r="V25" i="5"/>
  <c r="AD25" i="5"/>
  <c r="I41" i="5"/>
  <c r="N41" i="5" s="1"/>
  <c r="I33" i="5"/>
  <c r="AD33" i="5" s="1"/>
  <c r="I39" i="5"/>
  <c r="V39" i="5" s="1"/>
  <c r="K25" i="5"/>
  <c r="AC25" i="5" s="1"/>
  <c r="J25" i="5"/>
  <c r="AA25" i="5" s="1"/>
  <c r="N20" i="5"/>
  <c r="K29" i="5"/>
  <c r="AC29" i="5" s="1"/>
  <c r="AD16" i="5"/>
  <c r="K32" i="5"/>
  <c r="AG32" i="5" s="1"/>
  <c r="J29" i="5"/>
  <c r="AI29" i="5" s="1"/>
  <c r="V16" i="5"/>
  <c r="J35" i="5"/>
  <c r="W35" i="5" s="1"/>
  <c r="N16" i="5"/>
  <c r="N32" i="5"/>
  <c r="Z32" i="5"/>
  <c r="R32" i="5"/>
  <c r="AD32" i="5"/>
  <c r="AH32" i="5"/>
  <c r="N28" i="5"/>
  <c r="V28" i="5"/>
  <c r="Z28" i="5"/>
  <c r="R28" i="5"/>
  <c r="AD28" i="5"/>
  <c r="AH28" i="5"/>
  <c r="AD22" i="5"/>
  <c r="V22" i="5"/>
  <c r="AH22" i="5"/>
  <c r="N22" i="5"/>
  <c r="Z22" i="5"/>
  <c r="R22" i="5"/>
  <c r="AD18" i="5"/>
  <c r="V18" i="5"/>
  <c r="AH18" i="5"/>
  <c r="N18" i="5"/>
  <c r="Z18" i="5"/>
  <c r="R18" i="5"/>
  <c r="N40" i="5"/>
  <c r="Z40" i="5"/>
  <c r="R40" i="5"/>
  <c r="AD40" i="5"/>
  <c r="AH40" i="5"/>
  <c r="I34" i="5"/>
  <c r="J34" i="5"/>
  <c r="K34" i="5"/>
  <c r="AD30" i="5"/>
  <c r="V30" i="5"/>
  <c r="AH30" i="5"/>
  <c r="N30" i="5"/>
  <c r="Z30" i="5"/>
  <c r="R30" i="5"/>
  <c r="AI24" i="5"/>
  <c r="N36" i="5"/>
  <c r="Z36" i="5"/>
  <c r="R36" i="5"/>
  <c r="AD36" i="5"/>
  <c r="AH36" i="5"/>
  <c r="V32" i="5"/>
  <c r="R23" i="5"/>
  <c r="N23" i="5"/>
  <c r="AD23" i="5"/>
  <c r="V23" i="5"/>
  <c r="AH23" i="5"/>
  <c r="Z23" i="5"/>
  <c r="R19" i="5"/>
  <c r="AD19" i="5"/>
  <c r="V19" i="5"/>
  <c r="N19" i="5"/>
  <c r="AH19" i="5"/>
  <c r="Z19" i="5"/>
  <c r="N27" i="5"/>
  <c r="R27" i="5"/>
  <c r="AD27" i="5"/>
  <c r="V27" i="5"/>
  <c r="AH27" i="5"/>
  <c r="Z27" i="5"/>
  <c r="R31" i="5"/>
  <c r="AD31" i="5"/>
  <c r="V31" i="5"/>
  <c r="AH31" i="5"/>
  <c r="Z31" i="5"/>
  <c r="AD26" i="5"/>
  <c r="V26" i="5"/>
  <c r="AH26" i="5"/>
  <c r="N26" i="5"/>
  <c r="Z26" i="5"/>
  <c r="R26" i="5"/>
  <c r="V37" i="5"/>
  <c r="AH37" i="5"/>
  <c r="N37" i="5"/>
  <c r="Z37" i="5"/>
  <c r="R37" i="5"/>
  <c r="R35" i="5"/>
  <c r="AD35" i="5"/>
  <c r="V35" i="5"/>
  <c r="AH35" i="5"/>
  <c r="Z35" i="5"/>
  <c r="I38" i="5"/>
  <c r="J38" i="5"/>
  <c r="K38" i="5"/>
  <c r="V40" i="5"/>
  <c r="V36" i="5"/>
  <c r="R15" i="5"/>
  <c r="AD15" i="5"/>
  <c r="V15" i="5"/>
  <c r="AH15" i="5"/>
  <c r="N15" i="5"/>
  <c r="Z15" i="5"/>
  <c r="U17" i="5"/>
  <c r="AH16" i="5"/>
  <c r="J40" i="5"/>
  <c r="J32" i="5"/>
  <c r="R29" i="5"/>
  <c r="J28" i="5"/>
  <c r="R25" i="5"/>
  <c r="R21" i="5"/>
  <c r="AC17" i="5"/>
  <c r="AD29" i="5"/>
  <c r="AD21" i="5"/>
  <c r="K35" i="5"/>
  <c r="K31" i="5"/>
  <c r="K27" i="5"/>
  <c r="K23" i="5"/>
  <c r="K19" i="5"/>
  <c r="Q17" i="5"/>
  <c r="K15" i="5"/>
  <c r="J31" i="5"/>
  <c r="Z29" i="5"/>
  <c r="J27" i="5"/>
  <c r="Z25" i="5"/>
  <c r="J23" i="5"/>
  <c r="Z21" i="5"/>
  <c r="R20" i="5"/>
  <c r="J19" i="5"/>
  <c r="R16" i="5"/>
  <c r="J15" i="5"/>
  <c r="K30" i="5"/>
  <c r="N29" i="5"/>
  <c r="K26" i="5"/>
  <c r="N25" i="5"/>
  <c r="K22" i="5"/>
  <c r="N21" i="5"/>
  <c r="K18" i="5"/>
  <c r="Y17" i="5"/>
  <c r="J30" i="5"/>
  <c r="AH29" i="5"/>
  <c r="J26" i="5"/>
  <c r="AH25" i="5"/>
  <c r="J22" i="5"/>
  <c r="AH21" i="5"/>
  <c r="J18" i="5"/>
  <c r="J14" i="5"/>
  <c r="J13" i="5"/>
  <c r="S124" i="5" l="1"/>
  <c r="AA124" i="5"/>
  <c r="AA16" i="5"/>
  <c r="R83" i="5"/>
  <c r="O18" i="11"/>
  <c r="Q18" i="11" s="1"/>
  <c r="C35" i="11" s="1"/>
  <c r="O9" i="9"/>
  <c r="P9" i="9" s="1"/>
  <c r="R39" i="6"/>
  <c r="D19" i="9" s="1"/>
  <c r="AC7" i="6"/>
  <c r="AD7" i="6" s="1"/>
  <c r="AC6" i="6"/>
  <c r="AD6" i="6" s="1"/>
  <c r="P39" i="6"/>
  <c r="Z39" i="6"/>
  <c r="L19" i="9" s="1"/>
  <c r="X39" i="6"/>
  <c r="J19" i="9" s="1"/>
  <c r="V39" i="6"/>
  <c r="H19" i="9" s="1"/>
  <c r="K131" i="5"/>
  <c r="Y131" i="5" s="1"/>
  <c r="K97" i="5"/>
  <c r="Y97" i="5" s="1"/>
  <c r="Z94" i="5"/>
  <c r="I90" i="5"/>
  <c r="AD90" i="5" s="1"/>
  <c r="J105" i="5"/>
  <c r="I98" i="5"/>
  <c r="R98" i="5" s="1"/>
  <c r="I92" i="5"/>
  <c r="Z92" i="5" s="1"/>
  <c r="V94" i="5"/>
  <c r="AH94" i="5"/>
  <c r="R94" i="5"/>
  <c r="N94" i="5"/>
  <c r="K90" i="5"/>
  <c r="AC90" i="5" s="1"/>
  <c r="J107" i="5"/>
  <c r="W107" i="5" s="1"/>
  <c r="Q89" i="5"/>
  <c r="U89" i="5"/>
  <c r="N110" i="5"/>
  <c r="M89" i="5"/>
  <c r="Z110" i="5"/>
  <c r="J102" i="5"/>
  <c r="O102" i="5" s="1"/>
  <c r="AC89" i="5"/>
  <c r="R90" i="5"/>
  <c r="K110" i="5"/>
  <c r="AG110" i="5" s="1"/>
  <c r="J98" i="5"/>
  <c r="AE98" i="5" s="1"/>
  <c r="K94" i="5"/>
  <c r="AG94" i="5" s="1"/>
  <c r="J94" i="5"/>
  <c r="AE94" i="5" s="1"/>
  <c r="J100" i="5"/>
  <c r="W100" i="5" s="1"/>
  <c r="J104" i="5"/>
  <c r="O104" i="5" s="1"/>
  <c r="AH17" i="5"/>
  <c r="N17" i="5"/>
  <c r="K100" i="5"/>
  <c r="AG100" i="5" s="1"/>
  <c r="AD17" i="5"/>
  <c r="S12" i="8"/>
  <c r="T12" i="8" s="1"/>
  <c r="S40" i="8"/>
  <c r="T40" i="8" s="1"/>
  <c r="J96" i="5"/>
  <c r="O96" i="5" s="1"/>
  <c r="AG89" i="5"/>
  <c r="J112" i="5"/>
  <c r="AE112" i="5" s="1"/>
  <c r="O131" i="5"/>
  <c r="K134" i="5"/>
  <c r="Y134" i="5" s="1"/>
  <c r="AD133" i="5"/>
  <c r="R133" i="5"/>
  <c r="K137" i="5"/>
  <c r="U137" i="5" s="1"/>
  <c r="N133" i="5"/>
  <c r="I137" i="5"/>
  <c r="AD137" i="5" s="1"/>
  <c r="K133" i="5"/>
  <c r="U133" i="5" s="1"/>
  <c r="V133" i="5"/>
  <c r="AH133" i="5"/>
  <c r="J133" i="5"/>
  <c r="AI133" i="5" s="1"/>
  <c r="O16" i="5"/>
  <c r="I102" i="5"/>
  <c r="R102" i="5" s="1"/>
  <c r="J108" i="5"/>
  <c r="S108" i="5" s="1"/>
  <c r="W24" i="5"/>
  <c r="AA24" i="5"/>
  <c r="O24" i="5"/>
  <c r="Q110" i="5"/>
  <c r="N129" i="5"/>
  <c r="AH108" i="5"/>
  <c r="V108" i="5"/>
  <c r="K108" i="5"/>
  <c r="Y108" i="5" s="1"/>
  <c r="J129" i="5"/>
  <c r="R108" i="5"/>
  <c r="F114" i="5"/>
  <c r="J125" i="5"/>
  <c r="AD108" i="5"/>
  <c r="I130" i="5"/>
  <c r="V130" i="5" s="1"/>
  <c r="I125" i="5"/>
  <c r="AD125" i="5" s="1"/>
  <c r="Z108" i="5"/>
  <c r="J130" i="5"/>
  <c r="AH129" i="5"/>
  <c r="AE131" i="5"/>
  <c r="W131" i="5"/>
  <c r="AE124" i="5"/>
  <c r="M106" i="5"/>
  <c r="S90" i="5"/>
  <c r="M85" i="5"/>
  <c r="W106" i="5"/>
  <c r="Q21" i="5"/>
  <c r="AE24" i="5"/>
  <c r="AA36" i="5"/>
  <c r="U16" i="5"/>
  <c r="K128" i="5"/>
  <c r="AG128" i="5" s="1"/>
  <c r="N91" i="5"/>
  <c r="J128" i="5"/>
  <c r="AA128" i="5" s="1"/>
  <c r="J123" i="5"/>
  <c r="W123" i="5" s="1"/>
  <c r="Z131" i="5"/>
  <c r="I123" i="5"/>
  <c r="Z123" i="5" s="1"/>
  <c r="Y106" i="5"/>
  <c r="K136" i="5"/>
  <c r="Q136" i="5" s="1"/>
  <c r="AD110" i="5"/>
  <c r="AC106" i="5"/>
  <c r="N83" i="5"/>
  <c r="Q106" i="5"/>
  <c r="Y98" i="5"/>
  <c r="AG106" i="5"/>
  <c r="V91" i="5"/>
  <c r="J136" i="5"/>
  <c r="AA136" i="5" s="1"/>
  <c r="AH91" i="5"/>
  <c r="J122" i="5"/>
  <c r="AI122" i="5" s="1"/>
  <c r="K132" i="5"/>
  <c r="AG132" i="5" s="1"/>
  <c r="K101" i="5"/>
  <c r="U101" i="5" s="1"/>
  <c r="J82" i="5"/>
  <c r="O82" i="5" s="1"/>
  <c r="I122" i="5"/>
  <c r="N122" i="5" s="1"/>
  <c r="U13" i="5"/>
  <c r="Q85" i="5"/>
  <c r="Y85" i="5"/>
  <c r="AD135" i="5"/>
  <c r="V135" i="5"/>
  <c r="R135" i="5"/>
  <c r="K135" i="5"/>
  <c r="Q135" i="5" s="1"/>
  <c r="J135" i="5"/>
  <c r="AA135" i="5" s="1"/>
  <c r="F139" i="5"/>
  <c r="AD111" i="5"/>
  <c r="Z111" i="5"/>
  <c r="R111" i="5"/>
  <c r="R131" i="5"/>
  <c r="N135" i="5"/>
  <c r="Z135" i="5"/>
  <c r="AH135" i="5"/>
  <c r="V131" i="5"/>
  <c r="AE127" i="5"/>
  <c r="O127" i="5"/>
  <c r="W127" i="5"/>
  <c r="N82" i="5"/>
  <c r="AI90" i="5"/>
  <c r="AD103" i="5"/>
  <c r="N109" i="5"/>
  <c r="AA90" i="5"/>
  <c r="Z109" i="5"/>
  <c r="N90" i="5"/>
  <c r="M93" i="5"/>
  <c r="AC85" i="5"/>
  <c r="U85" i="5"/>
  <c r="O90" i="5"/>
  <c r="AH90" i="5"/>
  <c r="AD109" i="5"/>
  <c r="R103" i="5"/>
  <c r="AH82" i="5"/>
  <c r="AD82" i="5"/>
  <c r="AG108" i="5"/>
  <c r="AA131" i="5"/>
  <c r="AG123" i="5"/>
  <c r="M127" i="5"/>
  <c r="AC124" i="5"/>
  <c r="Q124" i="5"/>
  <c r="AC20" i="5"/>
  <c r="U20" i="5"/>
  <c r="Q20" i="5"/>
  <c r="AC21" i="5"/>
  <c r="Y21" i="5"/>
  <c r="M20" i="5"/>
  <c r="AG20" i="5"/>
  <c r="U21" i="5"/>
  <c r="AA109" i="5"/>
  <c r="AG125" i="5"/>
  <c r="W16" i="5"/>
  <c r="AG21" i="5"/>
  <c r="AE16" i="5"/>
  <c r="S16" i="5"/>
  <c r="AC33" i="5"/>
  <c r="Y33" i="5"/>
  <c r="AG17" i="5"/>
  <c r="AL17" i="5" s="1"/>
  <c r="AM17" i="5" s="1"/>
  <c r="AA37" i="5"/>
  <c r="AI37" i="5"/>
  <c r="O37" i="5"/>
  <c r="U103" i="5"/>
  <c r="Q93" i="5"/>
  <c r="AE90" i="5"/>
  <c r="AC102" i="5"/>
  <c r="U93" i="5"/>
  <c r="AI131" i="5"/>
  <c r="AG93" i="5"/>
  <c r="AE99" i="5"/>
  <c r="AI99" i="5"/>
  <c r="Q127" i="5"/>
  <c r="AC127" i="5"/>
  <c r="U104" i="5"/>
  <c r="AI127" i="5"/>
  <c r="S127" i="5"/>
  <c r="U124" i="5"/>
  <c r="M124" i="5"/>
  <c r="AI110" i="5"/>
  <c r="AG104" i="5"/>
  <c r="U127" i="5"/>
  <c r="Y124" i="5"/>
  <c r="W132" i="5"/>
  <c r="AG127" i="5"/>
  <c r="AC82" i="5"/>
  <c r="M82" i="5"/>
  <c r="Y82" i="5"/>
  <c r="Q82" i="5"/>
  <c r="U82" i="5"/>
  <c r="AG111" i="5"/>
  <c r="W110" i="5"/>
  <c r="O110" i="5"/>
  <c r="AA110" i="5"/>
  <c r="AE110" i="5"/>
  <c r="O109" i="5"/>
  <c r="AA95" i="5"/>
  <c r="Y87" i="5"/>
  <c r="Q86" i="5"/>
  <c r="AG90" i="5"/>
  <c r="Y86" i="5"/>
  <c r="AC86" i="5"/>
  <c r="AG95" i="5"/>
  <c r="U86" i="5"/>
  <c r="AC95" i="5"/>
  <c r="AG86" i="5"/>
  <c r="M90" i="5"/>
  <c r="R86" i="5"/>
  <c r="AD91" i="5"/>
  <c r="O91" i="5"/>
  <c r="R91" i="5"/>
  <c r="U90" i="5"/>
  <c r="R110" i="5"/>
  <c r="M99" i="5"/>
  <c r="AC93" i="5"/>
  <c r="V99" i="5"/>
  <c r="AH99" i="5"/>
  <c r="N99" i="5"/>
  <c r="AI91" i="5"/>
  <c r="Q129" i="5"/>
  <c r="W124" i="5"/>
  <c r="O106" i="5"/>
  <c r="Q98" i="5"/>
  <c r="AA91" i="5"/>
  <c r="O99" i="5"/>
  <c r="Y53" i="5"/>
  <c r="AC129" i="5"/>
  <c r="AI124" i="5"/>
  <c r="AE106" i="5"/>
  <c r="M98" i="5"/>
  <c r="AC98" i="5"/>
  <c r="AA99" i="5"/>
  <c r="U129" i="5"/>
  <c r="O124" i="5"/>
  <c r="S106" i="5"/>
  <c r="U98" i="5"/>
  <c r="AG129" i="5"/>
  <c r="U91" i="5"/>
  <c r="Q83" i="5"/>
  <c r="M129" i="5"/>
  <c r="Q104" i="5"/>
  <c r="AI106" i="5"/>
  <c r="Y125" i="5"/>
  <c r="AC99" i="5"/>
  <c r="W99" i="5"/>
  <c r="AI41" i="5"/>
  <c r="M87" i="5"/>
  <c r="U97" i="5"/>
  <c r="Q103" i="5"/>
  <c r="Q87" i="5"/>
  <c r="AG103" i="5"/>
  <c r="Y25" i="5"/>
  <c r="AA41" i="5"/>
  <c r="U37" i="5"/>
  <c r="AC37" i="5"/>
  <c r="W54" i="5"/>
  <c r="AC123" i="5"/>
  <c r="M95" i="5"/>
  <c r="U54" i="5"/>
  <c r="Y102" i="5"/>
  <c r="Q97" i="5"/>
  <c r="Y95" i="5"/>
  <c r="Q25" i="5"/>
  <c r="M54" i="5"/>
  <c r="Q102" i="5"/>
  <c r="AC97" i="5"/>
  <c r="Q95" i="5"/>
  <c r="Y54" i="5"/>
  <c r="U102" i="5"/>
  <c r="AG97" i="5"/>
  <c r="W109" i="5"/>
  <c r="M97" i="5"/>
  <c r="S109" i="5"/>
  <c r="AC54" i="5"/>
  <c r="Q54" i="5"/>
  <c r="U123" i="5"/>
  <c r="O95" i="5"/>
  <c r="Q125" i="5"/>
  <c r="V111" i="5"/>
  <c r="Z99" i="5"/>
  <c r="AC87" i="5"/>
  <c r="AE87" i="5"/>
  <c r="AG83" i="5"/>
  <c r="AE83" i="5"/>
  <c r="S87" i="5"/>
  <c r="W87" i="5"/>
  <c r="AG91" i="5"/>
  <c r="Y90" i="5"/>
  <c r="Z90" i="5"/>
  <c r="M123" i="5"/>
  <c r="AC125" i="5"/>
  <c r="AH111" i="5"/>
  <c r="R99" i="5"/>
  <c r="M83" i="5"/>
  <c r="AD129" i="5"/>
  <c r="V103" i="5"/>
  <c r="M103" i="5"/>
  <c r="AI87" i="5"/>
  <c r="M91" i="5"/>
  <c r="Q90" i="5"/>
  <c r="Q123" i="5"/>
  <c r="U125" i="5"/>
  <c r="S95" i="5"/>
  <c r="Y83" i="5"/>
  <c r="Z129" i="5"/>
  <c r="Y103" i="5"/>
  <c r="Y91" i="5"/>
  <c r="M102" i="5"/>
  <c r="W95" i="5"/>
  <c r="R129" i="5"/>
  <c r="Q91" i="5"/>
  <c r="N103" i="5"/>
  <c r="AG87" i="5"/>
  <c r="AI95" i="5"/>
  <c r="AC83" i="5"/>
  <c r="Z103" i="5"/>
  <c r="V90" i="5"/>
  <c r="S128" i="5"/>
  <c r="Y99" i="5"/>
  <c r="AE109" i="5"/>
  <c r="AC53" i="5"/>
  <c r="Q99" i="5"/>
  <c r="R82" i="5"/>
  <c r="Z82" i="5"/>
  <c r="AI128" i="5"/>
  <c r="W83" i="5"/>
  <c r="AG37" i="5"/>
  <c r="AG99" i="5"/>
  <c r="O41" i="5"/>
  <c r="M37" i="5"/>
  <c r="AE132" i="5"/>
  <c r="U111" i="5"/>
  <c r="R95" i="5"/>
  <c r="V109" i="5"/>
  <c r="AH109" i="5"/>
  <c r="U109" i="5"/>
  <c r="Y109" i="5"/>
  <c r="M109" i="5"/>
  <c r="AG109" i="5"/>
  <c r="AE86" i="5"/>
  <c r="W86" i="5"/>
  <c r="AA20" i="5"/>
  <c r="AI132" i="5"/>
  <c r="AI86" i="5"/>
  <c r="M111" i="5"/>
  <c r="AI83" i="5"/>
  <c r="AD127" i="5"/>
  <c r="N127" i="5"/>
  <c r="O20" i="5"/>
  <c r="V41" i="5"/>
  <c r="AE41" i="5"/>
  <c r="M55" i="5"/>
  <c r="O54" i="5"/>
  <c r="Z127" i="5"/>
  <c r="O132" i="5"/>
  <c r="Y111" i="5"/>
  <c r="O87" i="5"/>
  <c r="O83" i="5"/>
  <c r="AD131" i="5"/>
  <c r="N131" i="5"/>
  <c r="AD86" i="5"/>
  <c r="V86" i="5"/>
  <c r="Z86" i="5"/>
  <c r="AH86" i="5"/>
  <c r="V95" i="5"/>
  <c r="AA83" i="5"/>
  <c r="AC104" i="5"/>
  <c r="M104" i="5"/>
  <c r="Q55" i="5"/>
  <c r="AI108" i="5"/>
  <c r="Q109" i="5"/>
  <c r="AH95" i="5"/>
  <c r="AE91" i="5"/>
  <c r="S91" i="5"/>
  <c r="S86" i="5"/>
  <c r="AA132" i="5"/>
  <c r="Q37" i="5"/>
  <c r="AC109" i="5"/>
  <c r="Q111" i="5"/>
  <c r="N95" i="5"/>
  <c r="V98" i="5"/>
  <c r="Z98" i="5"/>
  <c r="S41" i="5"/>
  <c r="AA86" i="5"/>
  <c r="Z95" i="5"/>
  <c r="AE102" i="5"/>
  <c r="W68" i="5"/>
  <c r="AE68" i="5"/>
  <c r="AA68" i="5"/>
  <c r="S68" i="5"/>
  <c r="O68" i="5"/>
  <c r="AG68" i="5"/>
  <c r="Y92" i="5"/>
  <c r="M92" i="5"/>
  <c r="AG92" i="5"/>
  <c r="U92" i="5"/>
  <c r="AC92" i="5"/>
  <c r="Q92" i="5"/>
  <c r="Z88" i="5"/>
  <c r="N88" i="5"/>
  <c r="AH88" i="5"/>
  <c r="V88" i="5"/>
  <c r="AD88" i="5"/>
  <c r="R88" i="5"/>
  <c r="AI137" i="5"/>
  <c r="W137" i="5"/>
  <c r="AE137" i="5"/>
  <c r="AA137" i="5"/>
  <c r="O137" i="5"/>
  <c r="S137" i="5"/>
  <c r="AG112" i="5"/>
  <c r="U112" i="5"/>
  <c r="AC112" i="5"/>
  <c r="Y112" i="5"/>
  <c r="M112" i="5"/>
  <c r="Q112" i="5"/>
  <c r="V107" i="5"/>
  <c r="AD107" i="5"/>
  <c r="N107" i="5"/>
  <c r="Z107" i="5"/>
  <c r="R107" i="5"/>
  <c r="AH107" i="5"/>
  <c r="O88" i="5"/>
  <c r="AI88" i="5"/>
  <c r="W88" i="5"/>
  <c r="AE88" i="5"/>
  <c r="S88" i="5"/>
  <c r="AA88" i="5"/>
  <c r="W93" i="5"/>
  <c r="AE93" i="5"/>
  <c r="S93" i="5"/>
  <c r="AA93" i="5"/>
  <c r="O93" i="5"/>
  <c r="AI93" i="5"/>
  <c r="AA107" i="5"/>
  <c r="Y88" i="5"/>
  <c r="M88" i="5"/>
  <c r="AG88" i="5"/>
  <c r="U88" i="5"/>
  <c r="AC88" i="5"/>
  <c r="Q88" i="5"/>
  <c r="Z132" i="5"/>
  <c r="N132" i="5"/>
  <c r="AH132" i="5"/>
  <c r="AD132" i="5"/>
  <c r="R132" i="5"/>
  <c r="V132" i="5"/>
  <c r="AI125" i="5"/>
  <c r="W125" i="5"/>
  <c r="AE125" i="5"/>
  <c r="AA125" i="5"/>
  <c r="O125" i="5"/>
  <c r="S125" i="5"/>
  <c r="V134" i="5"/>
  <c r="AD134" i="5"/>
  <c r="R134" i="5"/>
  <c r="Z134" i="5"/>
  <c r="N134" i="5"/>
  <c r="AH134" i="5"/>
  <c r="W89" i="5"/>
  <c r="AE89" i="5"/>
  <c r="S89" i="5"/>
  <c r="AA89" i="5"/>
  <c r="O89" i="5"/>
  <c r="AI89" i="5"/>
  <c r="AE134" i="5"/>
  <c r="S134" i="5"/>
  <c r="O134" i="5"/>
  <c r="AI134" i="5"/>
  <c r="W134" i="5"/>
  <c r="AA134" i="5"/>
  <c r="N130" i="5"/>
  <c r="Z84" i="5"/>
  <c r="N84" i="5"/>
  <c r="AH84" i="5"/>
  <c r="V84" i="5"/>
  <c r="AD84" i="5"/>
  <c r="R84" i="5"/>
  <c r="AG107" i="5"/>
  <c r="U107" i="5"/>
  <c r="Q107" i="5"/>
  <c r="AC107" i="5"/>
  <c r="M107" i="5"/>
  <c r="Y107" i="5"/>
  <c r="Z128" i="5"/>
  <c r="N128" i="5"/>
  <c r="AH128" i="5"/>
  <c r="AD128" i="5"/>
  <c r="R128" i="5"/>
  <c r="V128" i="5"/>
  <c r="Z124" i="5"/>
  <c r="N124" i="5"/>
  <c r="AH124" i="5"/>
  <c r="AD124" i="5"/>
  <c r="R124" i="5"/>
  <c r="V124" i="5"/>
  <c r="AG134" i="5"/>
  <c r="U134" i="5"/>
  <c r="M134" i="5"/>
  <c r="Q134" i="5"/>
  <c r="W101" i="5"/>
  <c r="AE101" i="5"/>
  <c r="S101" i="5"/>
  <c r="AA101" i="5"/>
  <c r="AI101" i="5"/>
  <c r="O101" i="5"/>
  <c r="W85" i="5"/>
  <c r="AE85" i="5"/>
  <c r="S85" i="5"/>
  <c r="AA85" i="5"/>
  <c r="AI85" i="5"/>
  <c r="O85" i="5"/>
  <c r="AE130" i="5"/>
  <c r="S130" i="5"/>
  <c r="O130" i="5"/>
  <c r="AI130" i="5"/>
  <c r="W130" i="5"/>
  <c r="AA130" i="5"/>
  <c r="O84" i="5"/>
  <c r="AI84" i="5"/>
  <c r="W84" i="5"/>
  <c r="AE84" i="5"/>
  <c r="S84" i="5"/>
  <c r="AA84" i="5"/>
  <c r="AI111" i="5"/>
  <c r="W111" i="5"/>
  <c r="AE111" i="5"/>
  <c r="AA111" i="5"/>
  <c r="O111" i="5"/>
  <c r="S111" i="5"/>
  <c r="AG122" i="5"/>
  <c r="U122" i="5"/>
  <c r="AC122" i="5"/>
  <c r="Y122" i="5"/>
  <c r="M122" i="5"/>
  <c r="Q122" i="5"/>
  <c r="AE103" i="5"/>
  <c r="S103" i="5"/>
  <c r="AA103" i="5"/>
  <c r="O103" i="5"/>
  <c r="AI103" i="5"/>
  <c r="W103" i="5"/>
  <c r="AG130" i="5"/>
  <c r="U130" i="5"/>
  <c r="AC130" i="5"/>
  <c r="Y130" i="5"/>
  <c r="M130" i="5"/>
  <c r="Q130" i="5"/>
  <c r="V126" i="5"/>
  <c r="AD126" i="5"/>
  <c r="R126" i="5"/>
  <c r="Z126" i="5"/>
  <c r="N126" i="5"/>
  <c r="AH126" i="5"/>
  <c r="Y84" i="5"/>
  <c r="M84" i="5"/>
  <c r="AG84" i="5"/>
  <c r="U84" i="5"/>
  <c r="AC84" i="5"/>
  <c r="Q84" i="5"/>
  <c r="Z96" i="5"/>
  <c r="N96" i="5"/>
  <c r="AH96" i="5"/>
  <c r="V96" i="5"/>
  <c r="AD96" i="5"/>
  <c r="R96" i="5"/>
  <c r="Z136" i="5"/>
  <c r="N136" i="5"/>
  <c r="AH136" i="5"/>
  <c r="AD136" i="5"/>
  <c r="R136" i="5"/>
  <c r="V136" i="5"/>
  <c r="W97" i="5"/>
  <c r="AE97" i="5"/>
  <c r="S97" i="5"/>
  <c r="AA97" i="5"/>
  <c r="AI97" i="5"/>
  <c r="O97" i="5"/>
  <c r="AE126" i="5"/>
  <c r="S126" i="5"/>
  <c r="O126" i="5"/>
  <c r="AI126" i="5"/>
  <c r="W126" i="5"/>
  <c r="AA126" i="5"/>
  <c r="Z100" i="5"/>
  <c r="N100" i="5"/>
  <c r="AH100" i="5"/>
  <c r="V100" i="5"/>
  <c r="AD100" i="5"/>
  <c r="R100" i="5"/>
  <c r="AA105" i="5"/>
  <c r="O105" i="5"/>
  <c r="AE105" i="5"/>
  <c r="W105" i="5"/>
  <c r="AI105" i="5"/>
  <c r="S105" i="5"/>
  <c r="S96" i="5"/>
  <c r="AI129" i="5"/>
  <c r="W129" i="5"/>
  <c r="AE129" i="5"/>
  <c r="AA129" i="5"/>
  <c r="O129" i="5"/>
  <c r="S129" i="5"/>
  <c r="V112" i="5"/>
  <c r="AD112" i="5"/>
  <c r="R112" i="5"/>
  <c r="Z112" i="5"/>
  <c r="N112" i="5"/>
  <c r="AH112" i="5"/>
  <c r="AG126" i="5"/>
  <c r="U126" i="5"/>
  <c r="AC126" i="5"/>
  <c r="Y126" i="5"/>
  <c r="M126" i="5"/>
  <c r="Q126" i="5"/>
  <c r="Q105" i="5"/>
  <c r="AC105" i="5"/>
  <c r="M105" i="5"/>
  <c r="Y105" i="5"/>
  <c r="U105" i="5"/>
  <c r="AG105" i="5"/>
  <c r="Y96" i="5"/>
  <c r="M96" i="5"/>
  <c r="AG96" i="5"/>
  <c r="U96" i="5"/>
  <c r="Q96" i="5"/>
  <c r="AC96" i="5"/>
  <c r="O92" i="5"/>
  <c r="AI92" i="5"/>
  <c r="W92" i="5"/>
  <c r="AE92" i="5"/>
  <c r="S92" i="5"/>
  <c r="AA92" i="5"/>
  <c r="AI55" i="5"/>
  <c r="AH55" i="5"/>
  <c r="AI57" i="5"/>
  <c r="S57" i="5"/>
  <c r="M56" i="5"/>
  <c r="AA65" i="5"/>
  <c r="AE59" i="5"/>
  <c r="AG55" i="5"/>
  <c r="Y55" i="5"/>
  <c r="U55" i="5"/>
  <c r="O57" i="5"/>
  <c r="AE57" i="5"/>
  <c r="W57" i="5"/>
  <c r="Q68" i="5"/>
  <c r="M68" i="5"/>
  <c r="Q32" i="5"/>
  <c r="AC39" i="5"/>
  <c r="AC68" i="5"/>
  <c r="U68" i="5"/>
  <c r="Y32" i="5"/>
  <c r="AC59" i="5"/>
  <c r="O21" i="5"/>
  <c r="Q16" i="5"/>
  <c r="M16" i="5"/>
  <c r="O36" i="5"/>
  <c r="AE66" i="5"/>
  <c r="U53" i="5"/>
  <c r="AC16" i="5"/>
  <c r="AG53" i="5"/>
  <c r="AG43" i="5"/>
  <c r="M53" i="5"/>
  <c r="U43" i="5"/>
  <c r="AC58" i="5"/>
  <c r="U39" i="5"/>
  <c r="W59" i="5"/>
  <c r="AI25" i="5"/>
  <c r="U41" i="5"/>
  <c r="M39" i="5"/>
  <c r="AG41" i="5"/>
  <c r="Q39" i="5"/>
  <c r="AG39" i="5"/>
  <c r="O55" i="5"/>
  <c r="Q62" i="5"/>
  <c r="AI21" i="5"/>
  <c r="AI63" i="5"/>
  <c r="M59" i="5"/>
  <c r="AI66" i="5"/>
  <c r="AA29" i="5"/>
  <c r="AA66" i="5"/>
  <c r="AG59" i="5"/>
  <c r="S21" i="5"/>
  <c r="Y59" i="5"/>
  <c r="O29" i="5"/>
  <c r="AE21" i="5"/>
  <c r="Q59" i="5"/>
  <c r="AA21" i="5"/>
  <c r="AG16" i="5"/>
  <c r="AI20" i="5"/>
  <c r="AI36" i="5"/>
  <c r="R55" i="5"/>
  <c r="AI64" i="5"/>
  <c r="U56" i="5"/>
  <c r="Q67" i="5"/>
  <c r="AC67" i="5"/>
  <c r="U67" i="5"/>
  <c r="AG67" i="5"/>
  <c r="Y67" i="5"/>
  <c r="M67" i="5"/>
  <c r="AG13" i="5"/>
  <c r="Z17" i="5"/>
  <c r="R17" i="5"/>
  <c r="U36" i="5"/>
  <c r="N24" i="5"/>
  <c r="AA64" i="5"/>
  <c r="AG56" i="5"/>
  <c r="W20" i="5"/>
  <c r="W36" i="5"/>
  <c r="S43" i="5"/>
  <c r="Z55" i="5"/>
  <c r="AI54" i="5"/>
  <c r="Q56" i="5"/>
  <c r="W39" i="5"/>
  <c r="AE20" i="5"/>
  <c r="AE36" i="5"/>
  <c r="AC56" i="5"/>
  <c r="AA67" i="5"/>
  <c r="S67" i="5"/>
  <c r="AE67" i="5"/>
  <c r="AI67" i="5"/>
  <c r="W67" i="5"/>
  <c r="O67" i="5"/>
  <c r="AE17" i="5"/>
  <c r="U33" i="5"/>
  <c r="W64" i="5"/>
  <c r="O61" i="5"/>
  <c r="Y13" i="5"/>
  <c r="M36" i="5"/>
  <c r="Q33" i="5"/>
  <c r="AI59" i="5"/>
  <c r="AC24" i="5"/>
  <c r="AH63" i="5"/>
  <c r="O25" i="5"/>
  <c r="AC36" i="5"/>
  <c r="AC41" i="5"/>
  <c r="M33" i="5"/>
  <c r="S65" i="5"/>
  <c r="N56" i="5"/>
  <c r="R63" i="5"/>
  <c r="V63" i="5"/>
  <c r="M24" i="5"/>
  <c r="Z63" i="5"/>
  <c r="Q24" i="5"/>
  <c r="AG24" i="5"/>
  <c r="U24" i="5"/>
  <c r="Q36" i="5"/>
  <c r="M32" i="5"/>
  <c r="Q41" i="5"/>
  <c r="O43" i="5"/>
  <c r="AA55" i="5"/>
  <c r="U62" i="5"/>
  <c r="N63" i="5"/>
  <c r="AA54" i="5"/>
  <c r="Q13" i="5"/>
  <c r="Y36" i="5"/>
  <c r="U32" i="5"/>
  <c r="Y41" i="5"/>
  <c r="AC62" i="5"/>
  <c r="R56" i="5"/>
  <c r="S54" i="5"/>
  <c r="AC32" i="5"/>
  <c r="W55" i="5"/>
  <c r="AE55" i="5"/>
  <c r="S59" i="5"/>
  <c r="AG66" i="5"/>
  <c r="Q66" i="5"/>
  <c r="AE64" i="5"/>
  <c r="Z56" i="5"/>
  <c r="AH56" i="5"/>
  <c r="V56" i="5"/>
  <c r="AE61" i="5"/>
  <c r="W61" i="5"/>
  <c r="W63" i="5"/>
  <c r="S64" i="5"/>
  <c r="AA61" i="5"/>
  <c r="Y66" i="5"/>
  <c r="AE33" i="5"/>
  <c r="AA63" i="5"/>
  <c r="U28" i="5"/>
  <c r="AG40" i="5"/>
  <c r="AC43" i="5"/>
  <c r="O59" i="5"/>
  <c r="AI61" i="5"/>
  <c r="Q28" i="5"/>
  <c r="AA17" i="5"/>
  <c r="M40" i="5"/>
  <c r="S33" i="5"/>
  <c r="AA62" i="5"/>
  <c r="M58" i="5"/>
  <c r="AC28" i="5"/>
  <c r="AG28" i="5"/>
  <c r="M28" i="5"/>
  <c r="O17" i="5"/>
  <c r="U40" i="5"/>
  <c r="S62" i="5"/>
  <c r="U65" i="5"/>
  <c r="AG58" i="5"/>
  <c r="AA33" i="5"/>
  <c r="AI17" i="5"/>
  <c r="AC40" i="5"/>
  <c r="AG65" i="5"/>
  <c r="AE63" i="5"/>
  <c r="U58" i="5"/>
  <c r="W65" i="5"/>
  <c r="AI65" i="5"/>
  <c r="O65" i="5"/>
  <c r="O33" i="5"/>
  <c r="S17" i="5"/>
  <c r="Q40" i="5"/>
  <c r="O63" i="5"/>
  <c r="Y58" i="5"/>
  <c r="AI33" i="5"/>
  <c r="S35" i="5"/>
  <c r="V33" i="5"/>
  <c r="AD41" i="5"/>
  <c r="AH41" i="5"/>
  <c r="AA39" i="5"/>
  <c r="O39" i="5"/>
  <c r="AE39" i="5"/>
  <c r="AI39" i="5"/>
  <c r="K45" i="5"/>
  <c r="M13" i="5"/>
  <c r="M66" i="5"/>
  <c r="U66" i="5"/>
  <c r="Y43" i="5"/>
  <c r="M43" i="5"/>
  <c r="W14" i="5"/>
  <c r="AE14" i="5"/>
  <c r="S14" i="5"/>
  <c r="O14" i="5"/>
  <c r="AA14" i="5"/>
  <c r="AI14" i="5"/>
  <c r="J45" i="5"/>
  <c r="Y29" i="5"/>
  <c r="Q29" i="5"/>
  <c r="R33" i="5"/>
  <c r="I45" i="5"/>
  <c r="AH13" i="5"/>
  <c r="R13" i="5"/>
  <c r="AD13" i="5"/>
  <c r="Z13" i="5"/>
  <c r="V13" i="5"/>
  <c r="N13" i="5"/>
  <c r="AD55" i="5"/>
  <c r="V55" i="5"/>
  <c r="Z33" i="5"/>
  <c r="R41" i="5"/>
  <c r="AI43" i="5"/>
  <c r="W43" i="5"/>
  <c r="W66" i="5"/>
  <c r="O66" i="5"/>
  <c r="M65" i="5"/>
  <c r="AC65" i="5"/>
  <c r="N33" i="5"/>
  <c r="Z41" i="5"/>
  <c r="Z24" i="5"/>
  <c r="V24" i="5"/>
  <c r="AD24" i="5"/>
  <c r="AH24" i="5"/>
  <c r="M62" i="5"/>
  <c r="AG62" i="5"/>
  <c r="W62" i="5"/>
  <c r="AE62" i="5"/>
  <c r="O62" i="5"/>
  <c r="AC14" i="5"/>
  <c r="Q14" i="5"/>
  <c r="U14" i="5"/>
  <c r="Y14" i="5"/>
  <c r="M14" i="5"/>
  <c r="AG14" i="5"/>
  <c r="AH33" i="5"/>
  <c r="Y65" i="5"/>
  <c r="W37" i="5"/>
  <c r="AE37" i="5"/>
  <c r="AG61" i="5"/>
  <c r="Q61" i="5"/>
  <c r="AC61" i="5"/>
  <c r="M61" i="5"/>
  <c r="Y61" i="5"/>
  <c r="U61" i="5"/>
  <c r="Y60" i="5"/>
  <c r="AG60" i="5"/>
  <c r="Q60" i="5"/>
  <c r="U60" i="5"/>
  <c r="AC60" i="5"/>
  <c r="M60" i="5"/>
  <c r="Q63" i="5"/>
  <c r="Y63" i="5"/>
  <c r="AG63" i="5"/>
  <c r="U63" i="5"/>
  <c r="M63" i="5"/>
  <c r="AC63" i="5"/>
  <c r="AI56" i="5"/>
  <c r="AA56" i="5"/>
  <c r="O56" i="5"/>
  <c r="S56" i="5"/>
  <c r="W56" i="5"/>
  <c r="AE56" i="5"/>
  <c r="N64" i="5"/>
  <c r="AH64" i="5"/>
  <c r="V64" i="5"/>
  <c r="AD64" i="5"/>
  <c r="Z64" i="5"/>
  <c r="R64" i="5"/>
  <c r="J70" i="5"/>
  <c r="AI53" i="5"/>
  <c r="W53" i="5"/>
  <c r="AE53" i="5"/>
  <c r="AA53" i="5"/>
  <c r="S53" i="5"/>
  <c r="O53" i="5"/>
  <c r="N53" i="5"/>
  <c r="AH53" i="5"/>
  <c r="V53" i="5"/>
  <c r="I70" i="5"/>
  <c r="AD53" i="5"/>
  <c r="R53" i="5"/>
  <c r="Z53" i="5"/>
  <c r="S58" i="5"/>
  <c r="AA58" i="5"/>
  <c r="AI58" i="5"/>
  <c r="W58" i="5"/>
  <c r="O58" i="5"/>
  <c r="AE58" i="5"/>
  <c r="K70" i="5"/>
  <c r="Y64" i="5"/>
  <c r="M64" i="5"/>
  <c r="AG64" i="5"/>
  <c r="U64" i="5"/>
  <c r="Q64" i="5"/>
  <c r="AC64" i="5"/>
  <c r="V54" i="5"/>
  <c r="AD54" i="5"/>
  <c r="R54" i="5"/>
  <c r="Z54" i="5"/>
  <c r="N54" i="5"/>
  <c r="AH54" i="5"/>
  <c r="AI60" i="5"/>
  <c r="S60" i="5"/>
  <c r="AE60" i="5"/>
  <c r="O60" i="5"/>
  <c r="AA60" i="5"/>
  <c r="W60" i="5"/>
  <c r="AG57" i="5"/>
  <c r="Q57" i="5"/>
  <c r="U57" i="5"/>
  <c r="AC57" i="5"/>
  <c r="M57" i="5"/>
  <c r="Y57" i="5"/>
  <c r="N60" i="5"/>
  <c r="V60" i="5"/>
  <c r="AD60" i="5"/>
  <c r="AH60" i="5"/>
  <c r="Z60" i="5"/>
  <c r="R60" i="5"/>
  <c r="AA42" i="5"/>
  <c r="S42" i="5"/>
  <c r="AI42" i="5"/>
  <c r="O42" i="5"/>
  <c r="AE42" i="5"/>
  <c r="W42" i="5"/>
  <c r="Q42" i="5"/>
  <c r="Y42" i="5"/>
  <c r="AC42" i="5"/>
  <c r="U42" i="5"/>
  <c r="AG42" i="5"/>
  <c r="M42" i="5"/>
  <c r="R39" i="5"/>
  <c r="Z39" i="5"/>
  <c r="N39" i="5"/>
  <c r="AD39" i="5"/>
  <c r="AH39" i="5"/>
  <c r="AA35" i="5"/>
  <c r="O35" i="5"/>
  <c r="AE35" i="5"/>
  <c r="AI35" i="5"/>
  <c r="M29" i="5"/>
  <c r="U29" i="5"/>
  <c r="AG29" i="5"/>
  <c r="W29" i="5"/>
  <c r="S29" i="5"/>
  <c r="AE29" i="5"/>
  <c r="W25" i="5"/>
  <c r="AE25" i="5"/>
  <c r="S25" i="5"/>
  <c r="M25" i="5"/>
  <c r="U25" i="5"/>
  <c r="AG25" i="5"/>
  <c r="S26" i="5"/>
  <c r="AE26" i="5"/>
  <c r="AA26" i="5"/>
  <c r="W26" i="5"/>
  <c r="AI26" i="5"/>
  <c r="O26" i="5"/>
  <c r="S30" i="5"/>
  <c r="AE30" i="5"/>
  <c r="W30" i="5"/>
  <c r="AI30" i="5"/>
  <c r="O30" i="5"/>
  <c r="AA30" i="5"/>
  <c r="Q15" i="5"/>
  <c r="AC15" i="5"/>
  <c r="U15" i="5"/>
  <c r="AG15" i="5"/>
  <c r="Y15" i="5"/>
  <c r="M15" i="5"/>
  <c r="Q27" i="5"/>
  <c r="AC27" i="5"/>
  <c r="U27" i="5"/>
  <c r="AG27" i="5"/>
  <c r="M27" i="5"/>
  <c r="Y27" i="5"/>
  <c r="U38" i="5"/>
  <c r="AG38" i="5"/>
  <c r="M38" i="5"/>
  <c r="Y38" i="5"/>
  <c r="AC38" i="5"/>
  <c r="Q38" i="5"/>
  <c r="Q22" i="5"/>
  <c r="U22" i="5"/>
  <c r="AG22" i="5"/>
  <c r="M22" i="5"/>
  <c r="Y22" i="5"/>
  <c r="AC22" i="5"/>
  <c r="S38" i="5"/>
  <c r="AE38" i="5"/>
  <c r="W38" i="5"/>
  <c r="AI38" i="5"/>
  <c r="O38" i="5"/>
  <c r="AA38" i="5"/>
  <c r="U34" i="5"/>
  <c r="AG34" i="5"/>
  <c r="M34" i="5"/>
  <c r="Y34" i="5"/>
  <c r="AC34" i="5"/>
  <c r="Q34" i="5"/>
  <c r="AD38" i="5"/>
  <c r="V38" i="5"/>
  <c r="AH38" i="5"/>
  <c r="N38" i="5"/>
  <c r="Z38" i="5"/>
  <c r="R38" i="5"/>
  <c r="S34" i="5"/>
  <c r="AE34" i="5"/>
  <c r="W34" i="5"/>
  <c r="AI34" i="5"/>
  <c r="O34" i="5"/>
  <c r="AA34" i="5"/>
  <c r="AA15" i="5"/>
  <c r="AI15" i="5"/>
  <c r="S15" i="5"/>
  <c r="AE15" i="5"/>
  <c r="W15" i="5"/>
  <c r="O15" i="5"/>
  <c r="S18" i="5"/>
  <c r="AE18" i="5"/>
  <c r="AA18" i="5"/>
  <c r="W18" i="5"/>
  <c r="AI18" i="5"/>
  <c r="O18" i="5"/>
  <c r="AA23" i="5"/>
  <c r="AI23" i="5"/>
  <c r="S23" i="5"/>
  <c r="AE23" i="5"/>
  <c r="W23" i="5"/>
  <c r="O23" i="5"/>
  <c r="Q19" i="5"/>
  <c r="AC19" i="5"/>
  <c r="Y19" i="5"/>
  <c r="U19" i="5"/>
  <c r="AG19" i="5"/>
  <c r="M19" i="5"/>
  <c r="U30" i="5"/>
  <c r="Q30" i="5"/>
  <c r="AG30" i="5"/>
  <c r="M30" i="5"/>
  <c r="Y30" i="5"/>
  <c r="AC30" i="5"/>
  <c r="AA31" i="5"/>
  <c r="S31" i="5"/>
  <c r="AE31" i="5"/>
  <c r="W31" i="5"/>
  <c r="O31" i="5"/>
  <c r="AI31" i="5"/>
  <c r="Q31" i="5"/>
  <c r="AC31" i="5"/>
  <c r="U31" i="5"/>
  <c r="AG31" i="5"/>
  <c r="M31" i="5"/>
  <c r="Y31" i="5"/>
  <c r="AI32" i="5"/>
  <c r="O32" i="5"/>
  <c r="AA32" i="5"/>
  <c r="S32" i="5"/>
  <c r="AE32" i="5"/>
  <c r="W32" i="5"/>
  <c r="AD34" i="5"/>
  <c r="V34" i="5"/>
  <c r="AH34" i="5"/>
  <c r="N34" i="5"/>
  <c r="Z34" i="5"/>
  <c r="R34" i="5"/>
  <c r="S22" i="5"/>
  <c r="AE22" i="5"/>
  <c r="W22" i="5"/>
  <c r="AI22" i="5"/>
  <c r="AA22" i="5"/>
  <c r="O22" i="5"/>
  <c r="Q18" i="5"/>
  <c r="U18" i="5"/>
  <c r="AG18" i="5"/>
  <c r="M18" i="5"/>
  <c r="Y18" i="5"/>
  <c r="AC18" i="5"/>
  <c r="AA19" i="5"/>
  <c r="S19" i="5"/>
  <c r="AE19" i="5"/>
  <c r="W19" i="5"/>
  <c r="AI19" i="5"/>
  <c r="O19" i="5"/>
  <c r="Q23" i="5"/>
  <c r="AC23" i="5"/>
  <c r="U23" i="5"/>
  <c r="AG23" i="5"/>
  <c r="Y23" i="5"/>
  <c r="M23" i="5"/>
  <c r="Q35" i="5"/>
  <c r="AC35" i="5"/>
  <c r="U35" i="5"/>
  <c r="AG35" i="5"/>
  <c r="M35" i="5"/>
  <c r="Y35" i="5"/>
  <c r="Q26" i="5"/>
  <c r="U26" i="5"/>
  <c r="AG26" i="5"/>
  <c r="M26" i="5"/>
  <c r="Y26" i="5"/>
  <c r="AC26" i="5"/>
  <c r="AI40" i="5"/>
  <c r="O40" i="5"/>
  <c r="AA40" i="5"/>
  <c r="S40" i="5"/>
  <c r="AE40" i="5"/>
  <c r="W40" i="5"/>
  <c r="AA27" i="5"/>
  <c r="AI27" i="5"/>
  <c r="S27" i="5"/>
  <c r="AE27" i="5"/>
  <c r="W27" i="5"/>
  <c r="O27" i="5"/>
  <c r="AI28" i="5"/>
  <c r="O28" i="5"/>
  <c r="AA28" i="5"/>
  <c r="S28" i="5"/>
  <c r="AE28" i="5"/>
  <c r="W28" i="5"/>
  <c r="AI13" i="5"/>
  <c r="AE13" i="5"/>
  <c r="AA13" i="5"/>
  <c r="O13" i="5"/>
  <c r="W13" i="5"/>
  <c r="S13" i="5"/>
  <c r="AC131" i="5" l="1"/>
  <c r="AG131" i="5"/>
  <c r="U131" i="5"/>
  <c r="M131" i="5"/>
  <c r="Q131" i="5"/>
  <c r="O19" i="9"/>
  <c r="T39" i="9"/>
  <c r="C39" i="9"/>
  <c r="C19" i="9" s="1"/>
  <c r="AC39" i="6"/>
  <c r="AD39" i="6" s="1"/>
  <c r="AC134" i="5"/>
  <c r="AH98" i="5"/>
  <c r="AD98" i="5"/>
  <c r="AI102" i="5"/>
  <c r="R92" i="5"/>
  <c r="R114" i="5" s="1"/>
  <c r="N98" i="5"/>
  <c r="Y110" i="5"/>
  <c r="AD92" i="5"/>
  <c r="V92" i="5"/>
  <c r="AH92" i="5"/>
  <c r="N92" i="5"/>
  <c r="V125" i="5"/>
  <c r="R125" i="5"/>
  <c r="N125" i="5"/>
  <c r="Z125" i="5"/>
  <c r="AH125" i="5"/>
  <c r="AH130" i="5"/>
  <c r="M128" i="5"/>
  <c r="S133" i="5"/>
  <c r="M94" i="5"/>
  <c r="Y94" i="5"/>
  <c r="S94" i="5"/>
  <c r="O94" i="5"/>
  <c r="AC94" i="5"/>
  <c r="O100" i="5"/>
  <c r="O107" i="5"/>
  <c r="AD102" i="5"/>
  <c r="AI100" i="5"/>
  <c r="U108" i="5"/>
  <c r="M108" i="5"/>
  <c r="AA96" i="5"/>
  <c r="AE107" i="5"/>
  <c r="W108" i="5"/>
  <c r="W94" i="5"/>
  <c r="AL89" i="5"/>
  <c r="AM89" i="5" s="1"/>
  <c r="S100" i="5"/>
  <c r="W96" i="5"/>
  <c r="AI107" i="5"/>
  <c r="AE108" i="5"/>
  <c r="Q108" i="5"/>
  <c r="AA94" i="5"/>
  <c r="AI94" i="5"/>
  <c r="AA100" i="5"/>
  <c r="AE96" i="5"/>
  <c r="O108" i="5"/>
  <c r="AE100" i="5"/>
  <c r="AI96" i="5"/>
  <c r="S107" i="5"/>
  <c r="AA108" i="5"/>
  <c r="U94" i="5"/>
  <c r="W102" i="5"/>
  <c r="AA104" i="5"/>
  <c r="W104" i="5"/>
  <c r="S104" i="5"/>
  <c r="AA102" i="5"/>
  <c r="AE104" i="5"/>
  <c r="AI104" i="5"/>
  <c r="S102" i="5"/>
  <c r="AC108" i="5"/>
  <c r="W98" i="5"/>
  <c r="O98" i="5"/>
  <c r="M100" i="5"/>
  <c r="M110" i="5"/>
  <c r="U110" i="5"/>
  <c r="AC110" i="5"/>
  <c r="Q94" i="5"/>
  <c r="AA98" i="5"/>
  <c r="AI98" i="5"/>
  <c r="S98" i="5"/>
  <c r="Q133" i="5"/>
  <c r="W112" i="5"/>
  <c r="S136" i="5"/>
  <c r="AE136" i="5"/>
  <c r="O133" i="5"/>
  <c r="AA133" i="5"/>
  <c r="AC136" i="5"/>
  <c r="AE133" i="5"/>
  <c r="W133" i="5"/>
  <c r="Y100" i="5"/>
  <c r="AA112" i="5"/>
  <c r="Q100" i="5"/>
  <c r="AI112" i="5"/>
  <c r="AC100" i="5"/>
  <c r="O112" i="5"/>
  <c r="U100" i="5"/>
  <c r="S112" i="5"/>
  <c r="Y133" i="5"/>
  <c r="AG133" i="5"/>
  <c r="AC133" i="5"/>
  <c r="R130" i="5"/>
  <c r="Y137" i="5"/>
  <c r="Z130" i="5"/>
  <c r="AD130" i="5"/>
  <c r="AI136" i="5"/>
  <c r="Q137" i="5"/>
  <c r="M137" i="5"/>
  <c r="AG137" i="5"/>
  <c r="AC137" i="5"/>
  <c r="I114" i="5"/>
  <c r="N102" i="5"/>
  <c r="N114" i="5" s="1"/>
  <c r="V102" i="5"/>
  <c r="V114" i="5" s="1"/>
  <c r="Z102" i="5"/>
  <c r="Z114" i="5" s="1"/>
  <c r="AH102" i="5"/>
  <c r="AH114" i="5" s="1"/>
  <c r="AH137" i="5"/>
  <c r="M133" i="5"/>
  <c r="R137" i="5"/>
  <c r="V137" i="5"/>
  <c r="Z137" i="5"/>
  <c r="N137" i="5"/>
  <c r="AI135" i="5"/>
  <c r="S135" i="5"/>
  <c r="S123" i="5"/>
  <c r="AA123" i="5"/>
  <c r="AE122" i="5"/>
  <c r="AE128" i="5"/>
  <c r="M101" i="5"/>
  <c r="O123" i="5"/>
  <c r="AE123" i="5"/>
  <c r="W128" i="5"/>
  <c r="Q128" i="5"/>
  <c r="AC128" i="5"/>
  <c r="Y128" i="5"/>
  <c r="AL106" i="5"/>
  <c r="AM106" i="5" s="1"/>
  <c r="AI123" i="5"/>
  <c r="O128" i="5"/>
  <c r="AL20" i="5"/>
  <c r="AM20" i="5" s="1"/>
  <c r="AL21" i="5"/>
  <c r="AM21" i="5" s="1"/>
  <c r="R123" i="5"/>
  <c r="AD123" i="5"/>
  <c r="W82" i="5"/>
  <c r="V123" i="5"/>
  <c r="U128" i="5"/>
  <c r="AE135" i="5"/>
  <c r="M135" i="5"/>
  <c r="R122" i="5"/>
  <c r="AI82" i="5"/>
  <c r="J114" i="5"/>
  <c r="AH123" i="5"/>
  <c r="N123" i="5"/>
  <c r="M136" i="5"/>
  <c r="AG135" i="5"/>
  <c r="O135" i="5"/>
  <c r="O136" i="5"/>
  <c r="J139" i="5"/>
  <c r="Y136" i="5"/>
  <c r="AC135" i="5"/>
  <c r="W135" i="5"/>
  <c r="U136" i="5"/>
  <c r="AG136" i="5"/>
  <c r="W136" i="5"/>
  <c r="K139" i="5"/>
  <c r="W122" i="5"/>
  <c r="Z122" i="5"/>
  <c r="O122" i="5"/>
  <c r="AA122" i="5"/>
  <c r="S122" i="5"/>
  <c r="AC132" i="5"/>
  <c r="Q132" i="5"/>
  <c r="Y132" i="5"/>
  <c r="M132" i="5"/>
  <c r="U132" i="5"/>
  <c r="V122" i="5"/>
  <c r="AD122" i="5"/>
  <c r="K114" i="5"/>
  <c r="AC101" i="5"/>
  <c r="Q101" i="5"/>
  <c r="Y101" i="5"/>
  <c r="AG101" i="5"/>
  <c r="AG114" i="5" s="1"/>
  <c r="AA82" i="5"/>
  <c r="AE82" i="5"/>
  <c r="S82" i="5"/>
  <c r="I139" i="5"/>
  <c r="AH122" i="5"/>
  <c r="AL85" i="5"/>
  <c r="AM85" i="5" s="1"/>
  <c r="AL93" i="5"/>
  <c r="AM93" i="5" s="1"/>
  <c r="AL54" i="5"/>
  <c r="AM54" i="5" s="1"/>
  <c r="Y135" i="5"/>
  <c r="U135" i="5"/>
  <c r="AL37" i="5"/>
  <c r="AM37" i="5" s="1"/>
  <c r="AL124" i="5"/>
  <c r="AM124" i="5" s="1"/>
  <c r="AL127" i="5"/>
  <c r="AM127" i="5" s="1"/>
  <c r="AL129" i="5"/>
  <c r="AM129" i="5" s="1"/>
  <c r="AL98" i="5"/>
  <c r="AM98" i="5" s="1"/>
  <c r="AL82" i="5"/>
  <c r="AM82" i="5" s="1"/>
  <c r="AL86" i="5"/>
  <c r="AM86" i="5" s="1"/>
  <c r="AL95" i="5"/>
  <c r="AM95" i="5" s="1"/>
  <c r="AL90" i="5"/>
  <c r="AM90" i="5" s="1"/>
  <c r="AL103" i="5"/>
  <c r="AM103" i="5" s="1"/>
  <c r="AL102" i="5"/>
  <c r="AM102" i="5" s="1"/>
  <c r="AL125" i="5"/>
  <c r="AM125" i="5" s="1"/>
  <c r="AL97" i="5"/>
  <c r="AM97" i="5" s="1"/>
  <c r="AL104" i="5"/>
  <c r="AM104" i="5" s="1"/>
  <c r="AL91" i="5"/>
  <c r="AM91" i="5" s="1"/>
  <c r="AL87" i="5"/>
  <c r="AM87" i="5" s="1"/>
  <c r="AL123" i="5"/>
  <c r="AM123" i="5" s="1"/>
  <c r="AL99" i="5"/>
  <c r="AM99" i="5" s="1"/>
  <c r="AL131" i="5"/>
  <c r="AM131" i="5" s="1"/>
  <c r="AL83" i="5"/>
  <c r="AM83" i="5" s="1"/>
  <c r="I73" i="5"/>
  <c r="AL111" i="5"/>
  <c r="AM111" i="5" s="1"/>
  <c r="AL109" i="5"/>
  <c r="AM109" i="5" s="1"/>
  <c r="AL105" i="5"/>
  <c r="AM105" i="5" s="1"/>
  <c r="AL96" i="5"/>
  <c r="AM96" i="5" s="1"/>
  <c r="AL126" i="5"/>
  <c r="AM126" i="5" s="1"/>
  <c r="AL84" i="5"/>
  <c r="AM84" i="5" s="1"/>
  <c r="AL122" i="5"/>
  <c r="AM122" i="5" s="1"/>
  <c r="AL134" i="5"/>
  <c r="AM134" i="5" s="1"/>
  <c r="AL88" i="5"/>
  <c r="AM88" i="5" s="1"/>
  <c r="AL92" i="5"/>
  <c r="AM92" i="5" s="1"/>
  <c r="AL107" i="5"/>
  <c r="AM107" i="5" s="1"/>
  <c r="AL130" i="5"/>
  <c r="AM130" i="5" s="1"/>
  <c r="AL112" i="5"/>
  <c r="AM112" i="5" s="1"/>
  <c r="AL55" i="5"/>
  <c r="AM55" i="5" s="1"/>
  <c r="AL68" i="5"/>
  <c r="AM68" i="5" s="1"/>
  <c r="AL53" i="5"/>
  <c r="AM53" i="5" s="1"/>
  <c r="AL16" i="5"/>
  <c r="AM16" i="5" s="1"/>
  <c r="AL39" i="5"/>
  <c r="AM39" i="5" s="1"/>
  <c r="K73" i="5"/>
  <c r="H24" i="9" s="1"/>
  <c r="J73" i="5"/>
  <c r="AL33" i="5"/>
  <c r="AM33" i="5" s="1"/>
  <c r="AL36" i="5"/>
  <c r="AM36" i="5" s="1"/>
  <c r="AL59" i="5"/>
  <c r="AM59" i="5" s="1"/>
  <c r="AL13" i="5"/>
  <c r="AM13" i="5" s="1"/>
  <c r="AL56" i="5"/>
  <c r="AM56" i="5" s="1"/>
  <c r="AL24" i="5"/>
  <c r="AM24" i="5" s="1"/>
  <c r="AL32" i="5"/>
  <c r="AM32" i="5" s="1"/>
  <c r="AL41" i="5"/>
  <c r="AM41" i="5" s="1"/>
  <c r="AL67" i="5"/>
  <c r="AM67" i="5" s="1"/>
  <c r="AL40" i="5"/>
  <c r="AM40" i="5" s="1"/>
  <c r="AL28" i="5"/>
  <c r="AM28" i="5" s="1"/>
  <c r="AL58" i="5"/>
  <c r="AM58" i="5" s="1"/>
  <c r="AL65" i="5"/>
  <c r="AM65" i="5" s="1"/>
  <c r="AL66" i="5"/>
  <c r="AM66" i="5" s="1"/>
  <c r="U45" i="5"/>
  <c r="AL25" i="5"/>
  <c r="AM25" i="5" s="1"/>
  <c r="AI45" i="5"/>
  <c r="Q70" i="5"/>
  <c r="AL64" i="5"/>
  <c r="AM64" i="5" s="1"/>
  <c r="Y45" i="5"/>
  <c r="Q45" i="5"/>
  <c r="AL43" i="5"/>
  <c r="AM43" i="5" s="1"/>
  <c r="R45" i="5"/>
  <c r="AC45" i="5"/>
  <c r="AG45" i="5"/>
  <c r="AH45" i="5"/>
  <c r="U70" i="5"/>
  <c r="AA45" i="5"/>
  <c r="M70" i="5"/>
  <c r="AE45" i="5"/>
  <c r="AI70" i="5"/>
  <c r="AC70" i="5"/>
  <c r="AL14" i="5"/>
  <c r="AM14" i="5" s="1"/>
  <c r="AD45" i="5"/>
  <c r="AL62" i="5"/>
  <c r="AM62" i="5" s="1"/>
  <c r="AL34" i="5"/>
  <c r="AM34" i="5" s="1"/>
  <c r="AG70" i="5"/>
  <c r="S45" i="5"/>
  <c r="M45" i="5"/>
  <c r="W45" i="5"/>
  <c r="AL29" i="5"/>
  <c r="AM29" i="5" s="1"/>
  <c r="N45" i="5"/>
  <c r="AL35" i="5"/>
  <c r="AM35" i="5" s="1"/>
  <c r="Y70" i="5"/>
  <c r="V45" i="5"/>
  <c r="O45" i="5"/>
  <c r="Z45" i="5"/>
  <c r="W70" i="5"/>
  <c r="AH70" i="5"/>
  <c r="V70" i="5"/>
  <c r="N70" i="5"/>
  <c r="O70" i="5"/>
  <c r="AL61" i="5"/>
  <c r="AM61" i="5" s="1"/>
  <c r="Z70" i="5"/>
  <c r="S70" i="5"/>
  <c r="AL63" i="5"/>
  <c r="AM63" i="5" s="1"/>
  <c r="R70" i="5"/>
  <c r="AA70" i="5"/>
  <c r="AL57" i="5"/>
  <c r="AM57" i="5" s="1"/>
  <c r="AD70" i="5"/>
  <c r="AE70" i="5"/>
  <c r="AL60" i="5"/>
  <c r="AM60" i="5" s="1"/>
  <c r="AL42" i="5"/>
  <c r="AM42" i="5" s="1"/>
  <c r="AL19" i="5"/>
  <c r="AM19" i="5" s="1"/>
  <c r="AL23" i="5"/>
  <c r="AM23" i="5" s="1"/>
  <c r="AL31" i="5"/>
  <c r="AM31" i="5" s="1"/>
  <c r="AL27" i="5"/>
  <c r="AM27" i="5" s="1"/>
  <c r="AL22" i="5"/>
  <c r="AM22" i="5" s="1"/>
  <c r="AL38" i="5"/>
  <c r="AM38" i="5" s="1"/>
  <c r="AL26" i="5"/>
  <c r="AM26" i="5" s="1"/>
  <c r="AL30" i="5"/>
  <c r="AM30" i="5" s="1"/>
  <c r="AL15" i="5"/>
  <c r="AM15" i="5" s="1"/>
  <c r="AL18" i="5"/>
  <c r="AM18" i="5" s="1"/>
  <c r="Y114" i="5" l="1"/>
  <c r="AD139" i="5"/>
  <c r="P19" i="9"/>
  <c r="AD114" i="5"/>
  <c r="AD141" i="5" s="1"/>
  <c r="K7" i="9" s="1"/>
  <c r="S139" i="5"/>
  <c r="AL133" i="5"/>
  <c r="AM133" i="5" s="1"/>
  <c r="Q139" i="5"/>
  <c r="AL94" i="5"/>
  <c r="AM94" i="5" s="1"/>
  <c r="AL108" i="5"/>
  <c r="AM108" i="5" s="1"/>
  <c r="O114" i="5"/>
  <c r="AL110" i="5"/>
  <c r="AM110" i="5" s="1"/>
  <c r="M114" i="5"/>
  <c r="AE114" i="5"/>
  <c r="W114" i="5"/>
  <c r="AA114" i="5"/>
  <c r="AC114" i="5"/>
  <c r="AL100" i="5"/>
  <c r="AM100" i="5" s="1"/>
  <c r="U114" i="5"/>
  <c r="AI114" i="5"/>
  <c r="I141" i="5"/>
  <c r="S114" i="5"/>
  <c r="N139" i="5"/>
  <c r="N141" i="5" s="1"/>
  <c r="U27" i="9" s="1"/>
  <c r="AL137" i="5"/>
  <c r="AM137" i="5" s="1"/>
  <c r="AG139" i="5"/>
  <c r="AG141" i="5" s="1"/>
  <c r="Z139" i="5"/>
  <c r="Z141" i="5" s="1"/>
  <c r="I7" i="9" s="1"/>
  <c r="AI139" i="5"/>
  <c r="V139" i="5"/>
  <c r="V141" i="5" s="1"/>
  <c r="G7" i="9" s="1"/>
  <c r="AH139" i="5"/>
  <c r="AH141" i="5" s="1"/>
  <c r="M7" i="9" s="1"/>
  <c r="R139" i="5"/>
  <c r="R141" i="5" s="1"/>
  <c r="E7" i="9" s="1"/>
  <c r="AE139" i="5"/>
  <c r="AL128" i="5"/>
  <c r="AM128" i="5" s="1"/>
  <c r="AA139" i="5"/>
  <c r="J141" i="5"/>
  <c r="B17" i="9" s="1"/>
  <c r="W139" i="5"/>
  <c r="K141" i="5"/>
  <c r="I24" i="9" s="1"/>
  <c r="AL136" i="5"/>
  <c r="AM136" i="5" s="1"/>
  <c r="AL135" i="5"/>
  <c r="AM135" i="5" s="1"/>
  <c r="U139" i="5"/>
  <c r="O139" i="5"/>
  <c r="M139" i="5"/>
  <c r="Y139" i="5"/>
  <c r="Y141" i="5" s="1"/>
  <c r="AC139" i="5"/>
  <c r="AL132" i="5"/>
  <c r="AM132" i="5" s="1"/>
  <c r="AL101" i="5"/>
  <c r="AM101" i="5" s="1"/>
  <c r="Q114" i="5"/>
  <c r="R73" i="5"/>
  <c r="D7" i="9" s="1"/>
  <c r="Z73" i="5"/>
  <c r="H7" i="9" s="1"/>
  <c r="AD73" i="5"/>
  <c r="J7" i="9" s="1"/>
  <c r="AH73" i="5"/>
  <c r="L7" i="9" s="1"/>
  <c r="N73" i="5"/>
  <c r="V73" i="5"/>
  <c r="F7" i="9" s="1"/>
  <c r="M73" i="5"/>
  <c r="U73" i="5"/>
  <c r="Q73" i="5"/>
  <c r="AA73" i="5"/>
  <c r="H17" i="9" s="1"/>
  <c r="W73" i="5"/>
  <c r="F17" i="9" s="1"/>
  <c r="AC73" i="5"/>
  <c r="O73" i="5"/>
  <c r="S73" i="5"/>
  <c r="D17" i="9" s="1"/>
  <c r="AE73" i="5"/>
  <c r="J17" i="9" s="1"/>
  <c r="Y73" i="5"/>
  <c r="AG73" i="5"/>
  <c r="AI73" i="5"/>
  <c r="L17" i="9" s="1"/>
  <c r="AL45" i="5"/>
  <c r="AM45" i="5" s="1"/>
  <c r="AL70" i="5"/>
  <c r="AM70" i="5" s="1"/>
  <c r="S141" i="5" l="1"/>
  <c r="E17" i="9" s="1"/>
  <c r="E21" i="9" s="1"/>
  <c r="Q141" i="5"/>
  <c r="O141" i="5"/>
  <c r="U37" i="9" s="1"/>
  <c r="AC141" i="5"/>
  <c r="AA141" i="5"/>
  <c r="I17" i="9" s="1"/>
  <c r="I21" i="9" s="1"/>
  <c r="AE141" i="5"/>
  <c r="K17" i="9" s="1"/>
  <c r="K21" i="9" s="1"/>
  <c r="W141" i="5"/>
  <c r="G17" i="9" s="1"/>
  <c r="G21" i="9" s="1"/>
  <c r="AI141" i="5"/>
  <c r="M17" i="9" s="1"/>
  <c r="M21" i="9" s="1"/>
  <c r="U141" i="5"/>
  <c r="B7" i="9"/>
  <c r="B21" i="9" s="1"/>
  <c r="J21" i="9"/>
  <c r="L21" i="9"/>
  <c r="F21" i="9"/>
  <c r="E17" i="11"/>
  <c r="H21" i="9"/>
  <c r="O7" i="9"/>
  <c r="D21" i="9"/>
  <c r="T37" i="9"/>
  <c r="T27" i="9"/>
  <c r="C27" i="9"/>
  <c r="AL139" i="5"/>
  <c r="AM139" i="5" s="1"/>
  <c r="M141" i="5"/>
  <c r="AL114" i="5"/>
  <c r="AM114" i="5" s="1"/>
  <c r="C37" i="9" l="1"/>
  <c r="C17" i="9" s="1"/>
  <c r="E12" i="11"/>
  <c r="E20" i="11" s="1"/>
  <c r="C7" i="9"/>
  <c r="P7" i="9" s="1"/>
  <c r="O17" i="9"/>
  <c r="B24" i="9"/>
  <c r="O21" i="9"/>
  <c r="C24" i="9"/>
  <c r="M17" i="11"/>
  <c r="O17" i="11" s="1"/>
  <c r="J10" i="4"/>
  <c r="K10" i="4"/>
  <c r="L10" i="4"/>
  <c r="M10" i="4"/>
  <c r="N10" i="4"/>
  <c r="J11" i="4"/>
  <c r="K11" i="4"/>
  <c r="L11" i="4"/>
  <c r="M11" i="4"/>
  <c r="N11" i="4"/>
  <c r="J12" i="4"/>
  <c r="K12" i="4"/>
  <c r="L12" i="4"/>
  <c r="M12" i="4"/>
  <c r="N12" i="4"/>
  <c r="J13" i="4"/>
  <c r="K13" i="4"/>
  <c r="L13" i="4"/>
  <c r="M13" i="4"/>
  <c r="N13" i="4"/>
  <c r="N9" i="4"/>
  <c r="M9" i="4"/>
  <c r="L9" i="4"/>
  <c r="K9" i="4"/>
  <c r="J9" i="4"/>
  <c r="C41" i="9" l="1"/>
  <c r="P17" i="9"/>
  <c r="C21" i="9"/>
  <c r="P21" i="9" s="1"/>
  <c r="M12" i="11"/>
  <c r="O12" i="11" s="1"/>
  <c r="Q12" i="11" s="1"/>
  <c r="C29" i="11" s="1"/>
  <c r="I33" i="9"/>
  <c r="M35" i="9"/>
  <c r="E29" i="9"/>
  <c r="M31" i="9"/>
  <c r="E37" i="9"/>
  <c r="G39" i="9"/>
  <c r="M27" i="9"/>
  <c r="M33" i="9"/>
  <c r="G27" i="9"/>
  <c r="I35" i="9"/>
  <c r="E35" i="9"/>
  <c r="K33" i="9"/>
  <c r="K39" i="9"/>
  <c r="G29" i="9"/>
  <c r="E39" i="9"/>
  <c r="K29" i="9"/>
  <c r="I39" i="9"/>
  <c r="K31" i="9"/>
  <c r="K37" i="9"/>
  <c r="E27" i="9"/>
  <c r="M37" i="9"/>
  <c r="G37" i="9"/>
  <c r="I31" i="9"/>
  <c r="I37" i="9"/>
  <c r="G33" i="9"/>
  <c r="M29" i="9"/>
  <c r="E33" i="9"/>
  <c r="G35" i="9"/>
  <c r="I29" i="9"/>
  <c r="K27" i="9"/>
  <c r="K35" i="9"/>
  <c r="M39" i="9"/>
  <c r="E31" i="9"/>
  <c r="G31" i="9"/>
  <c r="I27" i="9"/>
  <c r="L29" i="9"/>
  <c r="J27" i="9"/>
  <c r="F39" i="9"/>
  <c r="D37" i="9"/>
  <c r="L37" i="9"/>
  <c r="J35" i="9"/>
  <c r="F31" i="9"/>
  <c r="D29" i="9"/>
  <c r="L27" i="9"/>
  <c r="H39" i="9"/>
  <c r="F37" i="9"/>
  <c r="D35" i="9"/>
  <c r="L42" i="9"/>
  <c r="J39" i="9"/>
  <c r="H37" i="9"/>
  <c r="F35" i="9"/>
  <c r="D33" i="9"/>
  <c r="J42" i="9"/>
  <c r="H33" i="9"/>
  <c r="L39" i="9"/>
  <c r="J37" i="9"/>
  <c r="H35" i="9"/>
  <c r="F33" i="9"/>
  <c r="D31" i="9"/>
  <c r="H42" i="9"/>
  <c r="F42" i="9"/>
  <c r="L35" i="9"/>
  <c r="J33" i="9"/>
  <c r="H31" i="9"/>
  <c r="F29" i="9"/>
  <c r="D27" i="9"/>
  <c r="D42" i="9"/>
  <c r="J29" i="9"/>
  <c r="L33" i="9"/>
  <c r="J31" i="9"/>
  <c r="H29" i="9"/>
  <c r="F27" i="9"/>
  <c r="L31" i="9"/>
  <c r="H27" i="9"/>
  <c r="D39" i="9"/>
  <c r="Q17" i="11"/>
  <c r="C34" i="11" s="1"/>
  <c r="F41" i="9" l="1"/>
  <c r="F44" i="9" s="1"/>
  <c r="O35" i="9"/>
  <c r="P35" i="9" s="1"/>
  <c r="K41" i="9"/>
  <c r="K44" i="9" s="1"/>
  <c r="O37" i="9"/>
  <c r="P37" i="9" s="1"/>
  <c r="L41" i="9"/>
  <c r="L44" i="9" s="1"/>
  <c r="O33" i="9"/>
  <c r="P33" i="9" s="1"/>
  <c r="O27" i="9"/>
  <c r="P27" i="9" s="1"/>
  <c r="E41" i="9"/>
  <c r="E44" i="9" s="1"/>
  <c r="M41" i="9"/>
  <c r="M44" i="9" s="1"/>
  <c r="O39" i="9"/>
  <c r="P39" i="9" s="1"/>
  <c r="O31" i="9"/>
  <c r="P31" i="9" s="1"/>
  <c r="O29" i="9"/>
  <c r="P29" i="9" s="1"/>
  <c r="J41" i="9"/>
  <c r="J44" i="9" s="1"/>
  <c r="H41" i="9"/>
  <c r="H44" i="9" s="1"/>
  <c r="D41" i="9"/>
  <c r="D44" i="9" s="1"/>
  <c r="G41" i="9"/>
  <c r="G44" i="9" s="1"/>
  <c r="I41" i="9"/>
  <c r="I44" i="9" s="1"/>
  <c r="O41" i="9" l="1"/>
  <c r="P41" i="9" s="1"/>
</calcChain>
</file>

<file path=xl/comments1.xml><?xml version="1.0" encoding="utf-8"?>
<comments xmlns="http://schemas.openxmlformats.org/spreadsheetml/2006/main">
  <authors>
    <author>Uuwmaastaff</author>
  </authors>
  <commentList>
    <comment ref="A6" authorId="0" shapeId="0">
      <text>
        <r>
          <rPr>
            <b/>
            <sz val="9"/>
            <color indexed="81"/>
            <rFont val="Tahoma"/>
            <family val="2"/>
          </rPr>
          <t xml:space="preserve">MAA: </t>
        </r>
        <r>
          <rPr>
            <sz val="9"/>
            <color indexed="81"/>
            <rFont val="Tahoma"/>
            <family val="2"/>
          </rPr>
          <t xml:space="preserve">If the center uses more than one location include them all on the space worksheet. Include all rooms, even if they are just used for equipment.
</t>
        </r>
      </text>
    </comment>
    <comment ref="A9" authorId="0" shapeId="0">
      <text>
        <r>
          <rPr>
            <b/>
            <sz val="9"/>
            <color indexed="81"/>
            <rFont val="Tahoma"/>
            <family val="2"/>
          </rPr>
          <t>MAA:</t>
        </r>
        <r>
          <rPr>
            <sz val="9"/>
            <color indexed="81"/>
            <rFont val="Tahoma"/>
            <family val="2"/>
          </rPr>
          <t xml:space="preserve">
Enter applicable IO rate for your center</t>
        </r>
      </text>
    </comment>
  </commentList>
</comments>
</file>

<file path=xl/comments2.xml><?xml version="1.0" encoding="utf-8"?>
<comments xmlns="http://schemas.openxmlformats.org/spreadsheetml/2006/main">
  <authors>
    <author>Uuwmaastaff</author>
  </authors>
  <commentList>
    <comment ref="K1" authorId="0" shapeId="0">
      <text>
        <r>
          <rPr>
            <b/>
            <sz val="9"/>
            <color indexed="81"/>
            <rFont val="Tahoma"/>
            <family val="2"/>
          </rPr>
          <t xml:space="preserve">MAA: </t>
        </r>
        <r>
          <rPr>
            <sz val="9"/>
            <color indexed="81"/>
            <rFont val="Tahoma"/>
            <family val="2"/>
          </rPr>
          <t xml:space="preserve">Unhide columns to see Salary &amp; Benefit amounts broken out.
</t>
        </r>
      </text>
    </comment>
    <comment ref="C10" authorId="0" shapeId="0">
      <text>
        <r>
          <rPr>
            <b/>
            <sz val="9"/>
            <color indexed="81"/>
            <rFont val="Tahoma"/>
            <family val="2"/>
          </rPr>
          <t xml:space="preserve">MAA: </t>
        </r>
        <r>
          <rPr>
            <sz val="9"/>
            <color indexed="81"/>
            <rFont val="Tahoma"/>
            <family val="2"/>
          </rPr>
          <t>Choose Between 01-70 (Professional staff), 01-60 (Classified staff), 01-10 (Faculty), 01-80 (Hourly) in the drop down menu for each cell. This selects the proper growth factor and benefit percentage for each type of employee</t>
        </r>
        <r>
          <rPr>
            <b/>
            <sz val="9"/>
            <color indexed="81"/>
            <rFont val="Tahoma"/>
            <family val="2"/>
          </rPr>
          <t xml:space="preserve">. </t>
        </r>
        <r>
          <rPr>
            <sz val="9"/>
            <color indexed="81"/>
            <rFont val="Tahoma"/>
            <family val="2"/>
          </rPr>
          <t xml:space="preserve">
</t>
        </r>
      </text>
    </comment>
    <comment ref="E10" authorId="0" shapeId="0">
      <text>
        <r>
          <rPr>
            <b/>
            <sz val="9"/>
            <color indexed="81"/>
            <rFont val="Tahoma"/>
            <family val="2"/>
          </rPr>
          <t xml:space="preserve">MAA: </t>
        </r>
        <r>
          <rPr>
            <sz val="9"/>
            <color indexed="81"/>
            <rFont val="Tahoma"/>
            <family val="2"/>
          </rPr>
          <t xml:space="preserve">
Enter monthly base salary and include any anticipated salary increases. </t>
        </r>
      </text>
    </comment>
    <comment ref="A13" authorId="0" shapeId="0">
      <text>
        <r>
          <rPr>
            <b/>
            <sz val="9"/>
            <color indexed="81"/>
            <rFont val="Tahoma"/>
            <family val="2"/>
          </rPr>
          <t xml:space="preserve">MAA: </t>
        </r>
        <r>
          <rPr>
            <sz val="9"/>
            <color indexed="81"/>
            <rFont val="Tahoma"/>
            <family val="2"/>
          </rPr>
          <t xml:space="preserve">You can unhide more rows if needed.
</t>
        </r>
      </text>
    </comment>
    <comment ref="C50" authorId="0" shapeId="0">
      <text>
        <r>
          <rPr>
            <b/>
            <sz val="9"/>
            <color indexed="81"/>
            <rFont val="Tahoma"/>
            <family val="2"/>
          </rPr>
          <t xml:space="preserve">MAA: </t>
        </r>
        <r>
          <rPr>
            <sz val="9"/>
            <color indexed="81"/>
            <rFont val="Tahoma"/>
            <family val="2"/>
          </rPr>
          <t>Choose Between 01-70 (Professional staff), 01-60 (Classified staff), 01-10 (Faculty), 01-80 (Hourly) in the drop down menu for each cell. This selects the proper growth factor and benefit percentage for each type of employee</t>
        </r>
        <r>
          <rPr>
            <b/>
            <sz val="9"/>
            <color indexed="81"/>
            <rFont val="Tahoma"/>
            <family val="2"/>
          </rPr>
          <t xml:space="preserve">. </t>
        </r>
        <r>
          <rPr>
            <sz val="9"/>
            <color indexed="81"/>
            <rFont val="Tahoma"/>
            <family val="2"/>
          </rPr>
          <t xml:space="preserve">
</t>
        </r>
      </text>
    </comment>
    <comment ref="E50" authorId="0" shapeId="0">
      <text>
        <r>
          <rPr>
            <b/>
            <sz val="9"/>
            <color indexed="81"/>
            <rFont val="Tahoma"/>
            <family val="2"/>
          </rPr>
          <t xml:space="preserve">MAA: </t>
        </r>
        <r>
          <rPr>
            <sz val="9"/>
            <color indexed="81"/>
            <rFont val="Tahoma"/>
            <family val="2"/>
          </rPr>
          <t xml:space="preserve">
Enter monthly base salary and include any anticipated salary increases. </t>
        </r>
      </text>
    </comment>
    <comment ref="A53" authorId="0" shapeId="0">
      <text>
        <r>
          <rPr>
            <b/>
            <sz val="9"/>
            <color indexed="81"/>
            <rFont val="Tahoma"/>
            <family val="2"/>
          </rPr>
          <t xml:space="preserve">MAA: </t>
        </r>
        <r>
          <rPr>
            <sz val="9"/>
            <color indexed="81"/>
            <rFont val="Tahoma"/>
            <family val="2"/>
          </rPr>
          <t xml:space="preserve">You can unhide more rows if needed.
</t>
        </r>
      </text>
    </comment>
    <comment ref="C79" authorId="0" shapeId="0">
      <text>
        <r>
          <rPr>
            <b/>
            <sz val="9"/>
            <color indexed="81"/>
            <rFont val="Tahoma"/>
            <family val="2"/>
          </rPr>
          <t xml:space="preserve">MAA: </t>
        </r>
        <r>
          <rPr>
            <sz val="9"/>
            <color indexed="81"/>
            <rFont val="Tahoma"/>
            <family val="2"/>
          </rPr>
          <t>Choose Between 01-70 (Professional staff), 01-60 (Classified staff), 01-10 (Faculty), 01-80 (Hourly) in the drop down menu for each cell. This selects the proper growth factor and benefit percentage for each type of employee</t>
        </r>
        <r>
          <rPr>
            <b/>
            <sz val="9"/>
            <color indexed="81"/>
            <rFont val="Tahoma"/>
            <family val="2"/>
          </rPr>
          <t xml:space="preserve">. </t>
        </r>
        <r>
          <rPr>
            <sz val="9"/>
            <color indexed="81"/>
            <rFont val="Tahoma"/>
            <family val="2"/>
          </rPr>
          <t xml:space="preserve">
</t>
        </r>
      </text>
    </comment>
    <comment ref="E79" authorId="0" shapeId="0">
      <text>
        <r>
          <rPr>
            <b/>
            <sz val="9"/>
            <color indexed="81"/>
            <rFont val="Tahoma"/>
            <family val="2"/>
          </rPr>
          <t xml:space="preserve">MAA: </t>
        </r>
        <r>
          <rPr>
            <sz val="9"/>
            <color indexed="81"/>
            <rFont val="Tahoma"/>
            <family val="2"/>
          </rPr>
          <t xml:space="preserve">
Enter monthly base salary and include any anticipated salary increases. </t>
        </r>
      </text>
    </comment>
    <comment ref="A82" authorId="0" shapeId="0">
      <text>
        <r>
          <rPr>
            <b/>
            <sz val="9"/>
            <color indexed="81"/>
            <rFont val="Tahoma"/>
            <family val="2"/>
          </rPr>
          <t xml:space="preserve">MAA: </t>
        </r>
        <r>
          <rPr>
            <sz val="9"/>
            <color indexed="81"/>
            <rFont val="Tahoma"/>
            <family val="2"/>
          </rPr>
          <t xml:space="preserve">You can unhide more rows if needed.
</t>
        </r>
      </text>
    </comment>
    <comment ref="C119" authorId="0" shapeId="0">
      <text>
        <r>
          <rPr>
            <b/>
            <sz val="9"/>
            <color indexed="81"/>
            <rFont val="Tahoma"/>
            <family val="2"/>
          </rPr>
          <t xml:space="preserve">MAA: </t>
        </r>
        <r>
          <rPr>
            <sz val="9"/>
            <color indexed="81"/>
            <rFont val="Tahoma"/>
            <family val="2"/>
          </rPr>
          <t>Choose Between 01-70 (Professional staff), 01-60 (Classified staff), 01-10 (Faculty), 01-80 (Hourly) in the drop down menu for each cell. This selects the proper growth factor and benefit percentage for each type of employee</t>
        </r>
        <r>
          <rPr>
            <b/>
            <sz val="9"/>
            <color indexed="81"/>
            <rFont val="Tahoma"/>
            <family val="2"/>
          </rPr>
          <t xml:space="preserve">. </t>
        </r>
        <r>
          <rPr>
            <sz val="9"/>
            <color indexed="81"/>
            <rFont val="Tahoma"/>
            <family val="2"/>
          </rPr>
          <t xml:space="preserve">
</t>
        </r>
      </text>
    </comment>
    <comment ref="E119" authorId="0" shapeId="0">
      <text>
        <r>
          <rPr>
            <b/>
            <sz val="9"/>
            <color indexed="81"/>
            <rFont val="Tahoma"/>
            <family val="2"/>
          </rPr>
          <t xml:space="preserve">MAA: </t>
        </r>
        <r>
          <rPr>
            <sz val="9"/>
            <color indexed="81"/>
            <rFont val="Tahoma"/>
            <family val="2"/>
          </rPr>
          <t xml:space="preserve">
Enter monthly base salary and include any anticipated salary increases. </t>
        </r>
      </text>
    </comment>
    <comment ref="A122" authorId="0" shapeId="0">
      <text>
        <r>
          <rPr>
            <b/>
            <sz val="9"/>
            <color indexed="81"/>
            <rFont val="Tahoma"/>
            <family val="2"/>
          </rPr>
          <t xml:space="preserve">MAA: </t>
        </r>
        <r>
          <rPr>
            <sz val="9"/>
            <color indexed="81"/>
            <rFont val="Tahoma"/>
            <family val="2"/>
          </rPr>
          <t xml:space="preserve">You can unhide more rows if needed.
</t>
        </r>
      </text>
    </comment>
  </commentList>
</comments>
</file>

<file path=xl/comments3.xml><?xml version="1.0" encoding="utf-8"?>
<comments xmlns="http://schemas.openxmlformats.org/spreadsheetml/2006/main">
  <authors>
    <author>Uuwmaastaff</author>
  </authors>
  <commentList>
    <comment ref="C5" authorId="0" shapeId="0">
      <text>
        <r>
          <rPr>
            <b/>
            <sz val="9"/>
            <color indexed="81"/>
            <rFont val="Tahoma"/>
            <family val="2"/>
          </rPr>
          <t xml:space="preserve">MAA: </t>
        </r>
        <r>
          <rPr>
            <sz val="9"/>
            <color indexed="81"/>
            <rFont val="Tahoma"/>
            <family val="2"/>
          </rPr>
          <t xml:space="preserve">
List the budget(s) the equipment was purchased on.</t>
        </r>
      </text>
    </comment>
    <comment ref="D5" authorId="0" shapeId="0">
      <text>
        <r>
          <rPr>
            <b/>
            <sz val="9"/>
            <color indexed="81"/>
            <rFont val="Tahoma"/>
            <family val="2"/>
          </rPr>
          <t xml:space="preserve">MAA: </t>
        </r>
        <r>
          <rPr>
            <sz val="9"/>
            <color indexed="81"/>
            <rFont val="Tahoma"/>
            <family val="2"/>
          </rPr>
          <t xml:space="preserve">
This represents the budget that is using the equipment. This should match up with the Accountable Budget field in OASIS.</t>
        </r>
      </text>
    </comment>
    <comment ref="G5" authorId="0" shapeId="0">
      <text>
        <r>
          <rPr>
            <b/>
            <sz val="9"/>
            <color indexed="81"/>
            <rFont val="Tahoma"/>
            <family val="2"/>
          </rPr>
          <t xml:space="preserve">MAA: </t>
        </r>
        <r>
          <rPr>
            <sz val="9"/>
            <color indexed="81"/>
            <rFont val="Tahoma"/>
            <family val="2"/>
          </rPr>
          <t xml:space="preserve">Should match up with the Date Received field in OASIS
</t>
        </r>
      </text>
    </comment>
    <comment ref="H5" authorId="0" shapeId="0">
      <text>
        <r>
          <rPr>
            <b/>
            <sz val="9"/>
            <color indexed="81"/>
            <rFont val="Tahoma"/>
            <family val="2"/>
          </rPr>
          <t>MAA:</t>
        </r>
        <r>
          <rPr>
            <sz val="9"/>
            <color indexed="81"/>
            <rFont val="Tahoma"/>
            <family val="2"/>
          </rPr>
          <t xml:space="preserve">
Usually, the first day of the next calendar quarter after equipment is put into service.</t>
        </r>
      </text>
    </comment>
    <comment ref="I5" authorId="0" shapeId="0">
      <text>
        <r>
          <rPr>
            <b/>
            <sz val="9"/>
            <color indexed="81"/>
            <rFont val="Tahoma"/>
            <family val="2"/>
          </rPr>
          <t>MAA:</t>
        </r>
        <r>
          <rPr>
            <sz val="9"/>
            <color indexed="81"/>
            <rFont val="Tahoma"/>
            <family val="2"/>
          </rPr>
          <t xml:space="preserve">
Depreciation start date plus useful life.</t>
        </r>
      </text>
    </comment>
    <comment ref="M5" authorId="0" shapeId="0">
      <text>
        <r>
          <rPr>
            <b/>
            <sz val="9"/>
            <color indexed="81"/>
            <rFont val="Tahoma"/>
            <family val="2"/>
          </rPr>
          <t xml:space="preserve">MAA: </t>
        </r>
        <r>
          <rPr>
            <sz val="9"/>
            <color indexed="81"/>
            <rFont val="Tahoma"/>
            <family val="2"/>
          </rPr>
          <t>State useful lives can be found at:
http://www.ofm.wa.gov/policy/30.50.htm</t>
        </r>
      </text>
    </comment>
    <comment ref="N5" authorId="0" shapeId="0">
      <text>
        <r>
          <rPr>
            <b/>
            <sz val="9"/>
            <color indexed="81"/>
            <rFont val="Tahoma"/>
            <family val="2"/>
          </rPr>
          <t>MAA:</t>
        </r>
        <r>
          <rPr>
            <sz val="9"/>
            <color indexed="81"/>
            <rFont val="Tahoma"/>
            <family val="2"/>
          </rPr>
          <t xml:space="preserve">
If depreciation is not to be taken for the full year, adjust formula in each cell.</t>
        </r>
      </text>
    </comment>
    <comment ref="A6" authorId="0" shapeId="0">
      <text>
        <r>
          <rPr>
            <b/>
            <sz val="9"/>
            <color indexed="81"/>
            <rFont val="Tahoma"/>
            <family val="2"/>
          </rPr>
          <t xml:space="preserve">MAA: </t>
        </r>
        <r>
          <rPr>
            <sz val="9"/>
            <color indexed="81"/>
            <rFont val="Tahoma"/>
            <family val="2"/>
          </rPr>
          <t xml:space="preserve">You can unhide more rows if needed
</t>
        </r>
      </text>
    </comment>
    <comment ref="C45" authorId="0" shapeId="0">
      <text>
        <r>
          <rPr>
            <b/>
            <sz val="9"/>
            <color indexed="81"/>
            <rFont val="Tahoma"/>
            <family val="2"/>
          </rPr>
          <t xml:space="preserve">MAA: </t>
        </r>
        <r>
          <rPr>
            <sz val="9"/>
            <color indexed="81"/>
            <rFont val="Tahoma"/>
            <family val="2"/>
          </rPr>
          <t xml:space="preserve">
List the budget(s) the equipment was purchased on.</t>
        </r>
      </text>
    </comment>
    <comment ref="D45" authorId="0" shapeId="0">
      <text>
        <r>
          <rPr>
            <b/>
            <sz val="9"/>
            <color indexed="81"/>
            <rFont val="Tahoma"/>
            <family val="2"/>
          </rPr>
          <t xml:space="preserve">MAA: </t>
        </r>
        <r>
          <rPr>
            <sz val="9"/>
            <color indexed="81"/>
            <rFont val="Tahoma"/>
            <family val="2"/>
          </rPr>
          <t xml:space="preserve">
This represents the budget that is using the equipment. This should match up with the Accountable Budget field in OASIS.</t>
        </r>
      </text>
    </comment>
    <comment ref="G45" authorId="0" shapeId="0">
      <text>
        <r>
          <rPr>
            <b/>
            <sz val="9"/>
            <color indexed="81"/>
            <rFont val="Tahoma"/>
            <family val="2"/>
          </rPr>
          <t xml:space="preserve">MAA: </t>
        </r>
        <r>
          <rPr>
            <sz val="9"/>
            <color indexed="81"/>
            <rFont val="Tahoma"/>
            <family val="2"/>
          </rPr>
          <t xml:space="preserve">Should match up with the Date Received field in OASIS
</t>
        </r>
      </text>
    </comment>
    <comment ref="H45" authorId="0" shapeId="0">
      <text>
        <r>
          <rPr>
            <b/>
            <sz val="9"/>
            <color indexed="81"/>
            <rFont val="Tahoma"/>
            <family val="2"/>
          </rPr>
          <t>MAA:</t>
        </r>
        <r>
          <rPr>
            <sz val="9"/>
            <color indexed="81"/>
            <rFont val="Tahoma"/>
            <family val="2"/>
          </rPr>
          <t xml:space="preserve">
Usually, the first day of the next calendar quarter after equipment is put into service.</t>
        </r>
      </text>
    </comment>
    <comment ref="I45" authorId="0" shapeId="0">
      <text>
        <r>
          <rPr>
            <b/>
            <sz val="9"/>
            <color indexed="81"/>
            <rFont val="Tahoma"/>
            <family val="2"/>
          </rPr>
          <t>MAA:</t>
        </r>
        <r>
          <rPr>
            <sz val="9"/>
            <color indexed="81"/>
            <rFont val="Tahoma"/>
            <family val="2"/>
          </rPr>
          <t xml:space="preserve">
Depreciation start date plus useful life.</t>
        </r>
      </text>
    </comment>
    <comment ref="A46" authorId="0" shapeId="0">
      <text>
        <r>
          <rPr>
            <b/>
            <sz val="9"/>
            <color indexed="81"/>
            <rFont val="Tahoma"/>
            <family val="2"/>
          </rPr>
          <t xml:space="preserve">MAA: </t>
        </r>
        <r>
          <rPr>
            <sz val="9"/>
            <color indexed="81"/>
            <rFont val="Tahoma"/>
            <family val="2"/>
          </rPr>
          <t xml:space="preserve">You can unhide more rows if needed
</t>
        </r>
      </text>
    </comment>
  </commentList>
</comments>
</file>

<file path=xl/comments4.xml><?xml version="1.0" encoding="utf-8"?>
<comments xmlns="http://schemas.openxmlformats.org/spreadsheetml/2006/main">
  <authors>
    <author>Uuwmaastaff</author>
  </authors>
  <commentList>
    <comment ref="A12" authorId="0" shapeId="0">
      <text>
        <r>
          <rPr>
            <b/>
            <sz val="9"/>
            <color indexed="81"/>
            <rFont val="Tahoma"/>
            <family val="2"/>
          </rPr>
          <t>MAA:</t>
        </r>
        <r>
          <rPr>
            <sz val="9"/>
            <color indexed="81"/>
            <rFont val="Tahoma"/>
            <family val="2"/>
          </rPr>
          <t xml:space="preserve">
You can unhide more rows if needed.</t>
        </r>
      </text>
    </comment>
    <comment ref="A46" authorId="0" shapeId="0">
      <text>
        <r>
          <rPr>
            <b/>
            <sz val="9"/>
            <color indexed="81"/>
            <rFont val="Tahoma"/>
            <family val="2"/>
          </rPr>
          <t>MAA:</t>
        </r>
        <r>
          <rPr>
            <sz val="9"/>
            <color indexed="81"/>
            <rFont val="Tahoma"/>
            <family val="2"/>
          </rPr>
          <t xml:space="preserve">
You can unhide more rows if needed.</t>
        </r>
      </text>
    </comment>
    <comment ref="A76" authorId="0" shapeId="0">
      <text>
        <r>
          <rPr>
            <b/>
            <sz val="9"/>
            <color indexed="81"/>
            <rFont val="Tahoma"/>
            <family val="2"/>
          </rPr>
          <t>MAA:</t>
        </r>
        <r>
          <rPr>
            <sz val="9"/>
            <color indexed="81"/>
            <rFont val="Tahoma"/>
            <family val="2"/>
          </rPr>
          <t xml:space="preserve">
You can unhide more rows if needed.</t>
        </r>
      </text>
    </comment>
    <comment ref="A96" authorId="0" shapeId="0">
      <text>
        <r>
          <rPr>
            <b/>
            <sz val="9"/>
            <color indexed="81"/>
            <rFont val="Tahoma"/>
            <family val="2"/>
          </rPr>
          <t>MAA:</t>
        </r>
        <r>
          <rPr>
            <sz val="9"/>
            <color indexed="81"/>
            <rFont val="Tahoma"/>
            <family val="2"/>
          </rPr>
          <t xml:space="preserve">
You can unhide more rows if needed.</t>
        </r>
      </text>
    </comment>
    <comment ref="A147" authorId="0" shapeId="0">
      <text>
        <r>
          <rPr>
            <b/>
            <sz val="9"/>
            <color indexed="81"/>
            <rFont val="Tahoma"/>
            <family val="2"/>
          </rPr>
          <t>MAA:</t>
        </r>
        <r>
          <rPr>
            <sz val="9"/>
            <color indexed="81"/>
            <rFont val="Tahoma"/>
            <family val="2"/>
          </rPr>
          <t xml:space="preserve">
You can unhide more rows if needed.</t>
        </r>
      </text>
    </comment>
    <comment ref="A181" authorId="0" shapeId="0">
      <text>
        <r>
          <rPr>
            <b/>
            <sz val="9"/>
            <color indexed="81"/>
            <rFont val="Tahoma"/>
            <family val="2"/>
          </rPr>
          <t>MAA:</t>
        </r>
        <r>
          <rPr>
            <sz val="9"/>
            <color indexed="81"/>
            <rFont val="Tahoma"/>
            <family val="2"/>
          </rPr>
          <t xml:space="preserve">
You can unhide more rows if needed.</t>
        </r>
      </text>
    </comment>
    <comment ref="A211" authorId="0" shapeId="0">
      <text>
        <r>
          <rPr>
            <b/>
            <sz val="9"/>
            <color indexed="81"/>
            <rFont val="Tahoma"/>
            <family val="2"/>
          </rPr>
          <t>MAA:</t>
        </r>
        <r>
          <rPr>
            <sz val="9"/>
            <color indexed="81"/>
            <rFont val="Tahoma"/>
            <family val="2"/>
          </rPr>
          <t xml:space="preserve">
You can unhide more rows if needed.</t>
        </r>
      </text>
    </comment>
    <comment ref="A231" authorId="0" shapeId="0">
      <text>
        <r>
          <rPr>
            <b/>
            <sz val="9"/>
            <color indexed="81"/>
            <rFont val="Tahoma"/>
            <family val="2"/>
          </rPr>
          <t>MAA:</t>
        </r>
        <r>
          <rPr>
            <sz val="9"/>
            <color indexed="81"/>
            <rFont val="Tahoma"/>
            <family val="2"/>
          </rPr>
          <t xml:space="preserve">
You can unhide more rows if needed.</t>
        </r>
      </text>
    </comment>
  </commentList>
</comments>
</file>

<file path=xl/comments5.xml><?xml version="1.0" encoding="utf-8"?>
<comments xmlns="http://schemas.openxmlformats.org/spreadsheetml/2006/main">
  <authors>
    <author>Uuwmaastaff</author>
  </authors>
  <commentList>
    <comment ref="B42" authorId="0" shapeId="0">
      <text>
        <r>
          <rPr>
            <b/>
            <sz val="9"/>
            <color indexed="81"/>
            <rFont val="Tahoma"/>
            <family val="2"/>
          </rPr>
          <t xml:space="preserve">MAA: </t>
        </r>
        <r>
          <rPr>
            <sz val="9"/>
            <color indexed="81"/>
            <rFont val="Tahoma"/>
            <family val="2"/>
          </rPr>
          <t xml:space="preserve">
Enter the prior year balance net of 60 day working capital here.
</t>
        </r>
      </text>
    </comment>
  </commentList>
</comments>
</file>

<file path=xl/sharedStrings.xml><?xml version="1.0" encoding="utf-8"?>
<sst xmlns="http://schemas.openxmlformats.org/spreadsheetml/2006/main" count="722" uniqueCount="262">
  <si>
    <t>Instructions &amp; Guidance</t>
  </si>
  <si>
    <t>Color Index</t>
  </si>
  <si>
    <t>Yellow</t>
  </si>
  <si>
    <t>Purple</t>
  </si>
  <si>
    <t>Green</t>
  </si>
  <si>
    <t>Instructions</t>
  </si>
  <si>
    <t>Template updated by MAA as of 9/18/2017</t>
  </si>
  <si>
    <t>Filled in by the Center</t>
  </si>
  <si>
    <t>Filled in via Formulas</t>
  </si>
  <si>
    <t>Tips &amp; Guidance</t>
  </si>
  <si>
    <t>Guidance</t>
  </si>
  <si>
    <t>General Information</t>
  </si>
  <si>
    <t>Center Information</t>
  </si>
  <si>
    <t>Center Name:</t>
  </si>
  <si>
    <t>Budget #:</t>
  </si>
  <si>
    <t>Center Location(s), (Building #, Room #)</t>
  </si>
  <si>
    <t>Rate Begin Date:</t>
  </si>
  <si>
    <t>Rate End Date:</t>
  </si>
  <si>
    <t>Institutional Overhead Rate:</t>
  </si>
  <si>
    <t>Template updated by MAA on 9/18/2017</t>
  </si>
  <si>
    <t>Contact Information</t>
  </si>
  <si>
    <t>Name:</t>
  </si>
  <si>
    <t>Email</t>
  </si>
  <si>
    <t>Box#:</t>
  </si>
  <si>
    <t>Phone #:</t>
  </si>
  <si>
    <t>General Description of Services</t>
  </si>
  <si>
    <t>Please provide a one paragraph description of the overall activities of the center and methodology used in the proposal.  This can be done in the Excel workbook, or submitted as a separate attachment.</t>
  </si>
  <si>
    <t>General Questions</t>
  </si>
  <si>
    <t>Question</t>
  </si>
  <si>
    <t>Answer</t>
  </si>
  <si>
    <t>2) How often will you sell goods/services to external users?</t>
  </si>
  <si>
    <t>3) Do the activities/services offered by your center support the primary mission of the University, aside from generating revenue? If yes, please explain how the activity supports the University mission:</t>
  </si>
  <si>
    <t>1) Will the activities/services of your center generate external revenues?</t>
  </si>
  <si>
    <t>Service/Recharge Center - Space Data for F&amp;A Proposal</t>
  </si>
  <si>
    <t>Budget Number</t>
  </si>
  <si>
    <t>Room Number</t>
  </si>
  <si>
    <t>Budget Number Associated with Space</t>
  </si>
  <si>
    <t>Shared Space?</t>
  </si>
  <si>
    <t>If moved, date(s) of move (mm/dd/yy)</t>
  </si>
  <si>
    <t>Description of move</t>
  </si>
  <si>
    <t xml:space="preserve"> </t>
  </si>
  <si>
    <r>
      <t xml:space="preserve">Location </t>
    </r>
    <r>
      <rPr>
        <b/>
        <vertAlign val="superscript"/>
        <sz val="11"/>
        <color rgb="FFC00000"/>
        <rFont val="Times New Roman"/>
        <family val="1"/>
      </rPr>
      <t>1</t>
    </r>
  </si>
  <si>
    <r>
      <t xml:space="preserve">Facility Code </t>
    </r>
    <r>
      <rPr>
        <b/>
        <vertAlign val="superscript"/>
        <sz val="11"/>
        <color rgb="FFC00000"/>
        <rFont val="Times New Roman"/>
        <family val="1"/>
      </rPr>
      <t>2</t>
    </r>
  </si>
  <si>
    <r>
      <t xml:space="preserve">Facility Number </t>
    </r>
    <r>
      <rPr>
        <b/>
        <vertAlign val="superscript"/>
        <sz val="11"/>
        <color rgb="FFC00000"/>
        <rFont val="Times New Roman"/>
        <family val="1"/>
      </rPr>
      <t>3</t>
    </r>
  </si>
  <si>
    <t>Usage &amp; Description of Rates</t>
  </si>
  <si>
    <t>Purpose: Provide a short description of the services for each rate and the number of units expected to be sold.</t>
  </si>
  <si>
    <t>Rate</t>
  </si>
  <si>
    <t>Name</t>
  </si>
  <si>
    <t>Short Description</t>
  </si>
  <si>
    <t>Unit Base*</t>
  </si>
  <si>
    <t>Prior Year Estimate</t>
  </si>
  <si>
    <t>Units Sold</t>
  </si>
  <si>
    <t>Prior Year Actual</t>
  </si>
  <si>
    <t>Proposal Estimate Year 1</t>
  </si>
  <si>
    <t>Proposal Estimate Year 2</t>
  </si>
  <si>
    <t>Center Overhead</t>
  </si>
  <si>
    <t>Rate 1</t>
  </si>
  <si>
    <t>Rate 2</t>
  </si>
  <si>
    <t>Rate 3</t>
  </si>
  <si>
    <t xml:space="preserve">Rate 4 </t>
  </si>
  <si>
    <t>Rate 5</t>
  </si>
  <si>
    <t>Notes:</t>
  </si>
  <si>
    <t>Difference between Prior Year Estimate and Actual</t>
  </si>
  <si>
    <t>Estimated Change between Prior Year Actual and Year 1 Current Proposal</t>
  </si>
  <si>
    <t>Estimated Change between Prior Year Actual and Year 2 Current Proposal</t>
  </si>
  <si>
    <t>Percentage Change Year 2</t>
  </si>
  <si>
    <t>Percentage Change Year 1</t>
  </si>
  <si>
    <t>Year 1 Salaries &amp; Benefits</t>
  </si>
  <si>
    <t>Purpose: List personnel paid on the center and allocated S&amp;B to each rate.</t>
  </si>
  <si>
    <t>Enter Hourly Employees, Grad Students, Students in separate section below.</t>
  </si>
  <si>
    <t>Do not include step increases in the growth factor %.</t>
  </si>
  <si>
    <t>Provide the salary increase for each employee type. Year 2 salaries are based on the factors provided here. If no increase is expected, enter 0. For example, a COLA increase for classified staff and a merit increase for pro staff.</t>
  </si>
  <si>
    <t>Provide the expected benefit percentages for each employee type in year 1 below:</t>
  </si>
  <si>
    <t>Provide the expected benefit percentages for each employee type in year 2 below:</t>
  </si>
  <si>
    <t>Employee Type</t>
  </si>
  <si>
    <t>Year 2 Growth Factor %</t>
  </si>
  <si>
    <t>Fringe Benefit % Yr. 1</t>
  </si>
  <si>
    <t>Fringe Benefit % Yr. 2</t>
  </si>
  <si>
    <t>Professional Staff (01-70)</t>
  </si>
  <si>
    <t>Classified Staff (01-60)</t>
  </si>
  <si>
    <t>Hourly (01-80)</t>
  </si>
  <si>
    <t>Faculty (01-10)</t>
  </si>
  <si>
    <t>Object Code</t>
  </si>
  <si>
    <t>Title</t>
  </si>
  <si>
    <t>NAME</t>
  </si>
  <si>
    <t>EMPLOYEE ID NUMBER</t>
  </si>
  <si>
    <t>OBJECT CODE</t>
  </si>
  <si>
    <t>TITLE</t>
  </si>
  <si>
    <t>MONTHLY SALARY</t>
  </si>
  <si>
    <t>BASE SALARY (AT 100% FTE)</t>
  </si>
  <si>
    <t>BEN %</t>
  </si>
  <si>
    <t>FTE ON CENTER</t>
  </si>
  <si>
    <t>TOTAL SALARY</t>
  </si>
  <si>
    <t>TOTAL BENEFITS</t>
  </si>
  <si>
    <t>TOTAL SAL &amp; BEN ON CTR</t>
  </si>
  <si>
    <t>Center Overhead Yr. 1</t>
  </si>
  <si>
    <t>Rate 1 Yr. 1</t>
  </si>
  <si>
    <t>Rate 2 Yr. 1</t>
  </si>
  <si>
    <t>Rate 2 Yr. 2</t>
  </si>
  <si>
    <t>Rate 3 Yr. 1</t>
  </si>
  <si>
    <t>Rate 4 Yr. 1</t>
  </si>
  <si>
    <t>Rate 4 Yr. 2</t>
  </si>
  <si>
    <t>Rate 5 Yr. 1</t>
  </si>
  <si>
    <t>Salaries of All Faculty and Staff</t>
  </si>
  <si>
    <t>FTE %</t>
  </si>
  <si>
    <t>Amount</t>
  </si>
  <si>
    <t>Sal</t>
  </si>
  <si>
    <t>Ben</t>
  </si>
  <si>
    <t>01-10</t>
  </si>
  <si>
    <t>01-60</t>
  </si>
  <si>
    <t>01-70</t>
  </si>
  <si>
    <t>01-80</t>
  </si>
  <si>
    <t>Percent Check</t>
  </si>
  <si>
    <t>(should add up to 100%)</t>
  </si>
  <si>
    <t>Dollar Check</t>
  </si>
  <si>
    <t>Difference between allocated dollar and total dollar</t>
  </si>
  <si>
    <t>Direct Salaries-Faculty and Staff</t>
  </si>
  <si>
    <t>FTE Per Rate (for cost proposal information only)</t>
  </si>
  <si>
    <t>Salaries of Graduate Students, Students, and Hourly Employees</t>
  </si>
  <si>
    <t>Total Salaries Year 1</t>
  </si>
  <si>
    <t>Year 2 Salaries &amp; Benefits</t>
  </si>
  <si>
    <t>Necessary benefit percentages and growth factors are taken from the table to the right.</t>
  </si>
  <si>
    <t>100% of the FTE% on center needs to be allocated to the various rates.</t>
  </si>
  <si>
    <t>Add additional lines as necessary</t>
  </si>
  <si>
    <t>If you have costs in the Center Overhead column please see the below note</t>
  </si>
  <si>
    <t>*Administrative and clerical salaries can be included in rates if they meet the following criteria:</t>
  </si>
  <si>
    <t>1.  There is an unlike circumstance and,</t>
  </si>
  <si>
    <t>2.  They were not included in the F&amp;A rate proposal previously (contact MAA for more information).</t>
  </si>
  <si>
    <t>* Please include a description of the unlike circumstance</t>
  </si>
  <si>
    <t>Purpose: Calculate depreciation for equipment that costs more than $5,000 per individual item.</t>
  </si>
  <si>
    <t>*This is the Unit by which the center bills users. For example, per hour, per sample, etc..</t>
  </si>
  <si>
    <t>Year 1 Depreciation</t>
  </si>
  <si>
    <t>Year 1 Allocation Schedule</t>
  </si>
  <si>
    <t>Desc./Type of Equipment</t>
  </si>
  <si>
    <t xml:space="preserve">UW Tag No. </t>
  </si>
  <si>
    <t>Acquisition Budget No.</t>
  </si>
  <si>
    <t>Accountable Budget No.</t>
  </si>
  <si>
    <t>Status</t>
  </si>
  <si>
    <t>Date Received (Acquisition Date (UW))</t>
  </si>
  <si>
    <t>Depr. Start Date</t>
  </si>
  <si>
    <t>Depr. End Date</t>
  </si>
  <si>
    <t>Acquisition Cost</t>
  </si>
  <si>
    <t>Amount Not Recoverable</t>
  </si>
  <si>
    <t>Total Recoverable Acquisition Cost</t>
  </si>
  <si>
    <t>Useful Life (years)</t>
  </si>
  <si>
    <t>Depr. In Proposal</t>
  </si>
  <si>
    <t>%</t>
  </si>
  <si>
    <t>Purpose: Allocate depreciation to the different rates</t>
  </si>
  <si>
    <t>Year 1 Totals</t>
  </si>
  <si>
    <t>Year 2 Depreciation</t>
  </si>
  <si>
    <t>Year 2 Allocation Schedule</t>
  </si>
  <si>
    <t>Center Overhead Yr. 2</t>
  </si>
  <si>
    <t>Rate 1 Yr. 2</t>
  </si>
  <si>
    <t>Rate 3 Yr. 2</t>
  </si>
  <si>
    <t>Rate 5 Yr. 2</t>
  </si>
  <si>
    <t>Year 2 Totals</t>
  </si>
  <si>
    <t>Year 1 Other Non-Salary &amp; Non-Equipment Costs</t>
  </si>
  <si>
    <t>Purpose: To detail non-salary and non-equipment costs in rates.</t>
  </si>
  <si>
    <t>02-Personal Service Contracts</t>
  </si>
  <si>
    <t>Dollar check</t>
  </si>
  <si>
    <t>Difference between total allocated dollar and total dollar</t>
  </si>
  <si>
    <t>Description</t>
  </si>
  <si>
    <t>Source Document</t>
  </si>
  <si>
    <t>Annual Amt</t>
  </si>
  <si>
    <t xml:space="preserve">% </t>
  </si>
  <si>
    <t>02 - PERSONAL SERVICE CONTRACTS YR. 1</t>
  </si>
  <si>
    <t>03-Other Contractual Services</t>
  </si>
  <si>
    <t>03 - OTHER CONTRACTUAL SERVICES YR. 1</t>
  </si>
  <si>
    <t>04 - Travel</t>
  </si>
  <si>
    <t>04 - TRAVEL YR. 1</t>
  </si>
  <si>
    <t>05 - Supplies</t>
  </si>
  <si>
    <t>Year 2 Other Non-Salary &amp; Non-Equipment Costs</t>
  </si>
  <si>
    <t>02 - PERSONAL SERVICE CONTRACTS YR. 2</t>
  </si>
  <si>
    <t>03 - OTHER CONTRACTUAL SERVICES YR. 2</t>
  </si>
  <si>
    <t>04 - TRAVEL YR. 2</t>
  </si>
  <si>
    <t>05 - SUPPLIES YR. 1</t>
  </si>
  <si>
    <t>05 - SUPPLIES YR. 2</t>
  </si>
  <si>
    <t>Additional Cost Worksheet</t>
  </si>
  <si>
    <t>Purpose: Used to identify center costs paid by non-center budgets</t>
  </si>
  <si>
    <t>Description of Cost</t>
  </si>
  <si>
    <t>In Proposal?</t>
  </si>
  <si>
    <t>Biennium Summary Sheet</t>
  </si>
  <si>
    <t>Rate 4</t>
  </si>
  <si>
    <t>Year 1</t>
  </si>
  <si>
    <t>Year 2</t>
  </si>
  <si>
    <t>Direct Costs</t>
  </si>
  <si>
    <t>Biennium Total Costs</t>
  </si>
  <si>
    <t>Biennium Total Direct Costs (Less Overhead Below)</t>
  </si>
  <si>
    <t>01 - Salaries &amp; Wages</t>
  </si>
  <si>
    <t>02 - Personal Service Contracts</t>
  </si>
  <si>
    <t>03 - Other Contractual Services</t>
  </si>
  <si>
    <t>05 - Supplies &amp; Materials</t>
  </si>
  <si>
    <t>07 - Retirement &amp; Benefits</t>
  </si>
  <si>
    <t>15-01 - Depreciation (Cost Individually&gt;$5000)</t>
  </si>
  <si>
    <t>TOTALS</t>
  </si>
  <si>
    <t>Annual Direct Costs</t>
  </si>
  <si>
    <t>Total Allocated Dollar</t>
  </si>
  <si>
    <t>Difference between total and Allocated</t>
  </si>
  <si>
    <t>Annual Costs Incl. Overhead</t>
  </si>
  <si>
    <t>Overhead Costs</t>
  </si>
  <si>
    <t>01 - Admin Salaries</t>
  </si>
  <si>
    <t>07 - Admin Retirement &amp; Benefits</t>
  </si>
  <si>
    <t>Total Center Overhead</t>
  </si>
  <si>
    <t>Biennium Total Overhead Costs</t>
  </si>
  <si>
    <t>Prior Year Balance (Add Deficit, Subtract Surplus)</t>
  </si>
  <si>
    <t>Overhead Year 1</t>
  </si>
  <si>
    <t>Overhead Year 2</t>
  </si>
  <si>
    <t>01</t>
  </si>
  <si>
    <t>02</t>
  </si>
  <si>
    <t>03</t>
  </si>
  <si>
    <t>04</t>
  </si>
  <si>
    <t>05</t>
  </si>
  <si>
    <t>07</t>
  </si>
  <si>
    <t>15-01</t>
  </si>
  <si>
    <t>TOTAL COSTS INCLUDING OVERHEAD and Prior Year Balance</t>
  </si>
  <si>
    <t># of Annual Units</t>
  </si>
  <si>
    <t>Unit Base</t>
  </si>
  <si>
    <t>Subsidy Received</t>
  </si>
  <si>
    <t>Subsidy Per Unit</t>
  </si>
  <si>
    <t>Internal Rate per Unit</t>
  </si>
  <si>
    <t>Fully Costed Internal Rate (without subsidy)</t>
  </si>
  <si>
    <t>External Surcharge</t>
  </si>
  <si>
    <t>Institutional Overhead</t>
  </si>
  <si>
    <t>External Rate per Unit</t>
  </si>
  <si>
    <t>Recharge Center Variance Analysis Report</t>
  </si>
  <si>
    <t>Complete highlighted cells as necessary. Other cells will auto calculate.</t>
  </si>
  <si>
    <t>Budget #</t>
  </si>
  <si>
    <t>Prepared By:</t>
  </si>
  <si>
    <t>Date Prepared:</t>
  </si>
  <si>
    <t>Rate Cycle Dates from Approved Proposal*:</t>
  </si>
  <si>
    <t>-</t>
  </si>
  <si>
    <t>Major Cost Category</t>
  </si>
  <si>
    <t>15</t>
  </si>
  <si>
    <t>(  )</t>
  </si>
  <si>
    <t>Salaries &amp; Wages</t>
  </si>
  <si>
    <t>Contract Personal Services</t>
  </si>
  <si>
    <t>Other Contractual Services</t>
  </si>
  <si>
    <t>Travel</t>
  </si>
  <si>
    <t>Supplies &amp; Materials</t>
  </si>
  <si>
    <t>Retirement &amp; Benefits</t>
  </si>
  <si>
    <t>Depreciation or Use Allowance</t>
  </si>
  <si>
    <t>Other Expenses</t>
  </si>
  <si>
    <t>Proposal Estimates</t>
  </si>
  <si>
    <t>Costs (use same dates as rate cycle)</t>
  </si>
  <si>
    <t>Encumb. (if any)</t>
  </si>
  <si>
    <t>Total</t>
  </si>
  <si>
    <t>Internal Revenue</t>
  </si>
  <si>
    <t>External Revenue</t>
  </si>
  <si>
    <t>Other Revenue</t>
  </si>
  <si>
    <t>(   )</t>
  </si>
  <si>
    <t>9620 or 9650</t>
  </si>
  <si>
    <t>Total Expenses</t>
  </si>
  <si>
    <t>Variance</t>
  </si>
  <si>
    <t>% Variance to Estimate</t>
  </si>
  <si>
    <t>Explanation Needed Only if Variances are Equal to or Greater than $5,000 AND 10% **</t>
  </si>
  <si>
    <t>If a mid year adjustment was approved, you will still use the originally approved proposal.  It can then be noted on your variance report that a mid year adjustment was approved if this accounts for any variances.</t>
  </si>
  <si>
    <t xml:space="preserve">Example, if the estimate for salaries was $30,000 and the variance $3,500 an explanation would NOT be required as the variance is less than $5,000 even though it is greater than 10%.  Similarly, if the salary estimate was $75,000 and the variance $5,500 an explanation would NOT be required because the variance is less than 10%.  Only if the variance dollar amount is equal to or greater than $5,000 AND the variance is equal to or greater than 10% will an explanation be required.  </t>
  </si>
  <si>
    <t>*</t>
  </si>
  <si>
    <t>**</t>
  </si>
  <si>
    <t>Variance Explanations</t>
  </si>
  <si>
    <t xml:space="preserve">Moved out of or into this space during the biennium? </t>
  </si>
  <si>
    <t>Total Salaries Year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</si>
</sst>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mm/dd/yy;@"/>
    <numFmt numFmtId="165" formatCode="0.0%"/>
    <numFmt numFmtId="166" formatCode="_(* #,##0_);_(* \(#,##0\);_(* &quot;-&quot;??_);_(@_)"/>
  </numFmts>
  <fonts count="29" x14ac:knownFonts="1">
    <font>
      <sz val="11"/>
      <color theme="1"/>
      <name val="Calibri"/>
      <family val="2"/>
      <scheme val="minor"/>
    </font>
    <font>
      <sz val="11"/>
      <name val="Times New Roman"/>
      <family val="1"/>
    </font>
    <font>
      <b/>
      <sz val="12"/>
      <color theme="1"/>
      <name val="Times New Roman"/>
      <family val="1"/>
    </font>
    <font>
      <sz val="12"/>
      <color theme="1"/>
      <name val="Times New Roman"/>
      <family val="1"/>
    </font>
    <font>
      <b/>
      <i/>
      <sz val="16"/>
      <color theme="1"/>
      <name val="Times New Roman"/>
      <family val="1"/>
    </font>
    <font>
      <sz val="12"/>
      <name val="Times New Roman"/>
      <family val="1"/>
    </font>
    <font>
      <b/>
      <sz val="11"/>
      <color theme="1"/>
      <name val="Calibri"/>
      <family val="2"/>
      <scheme val="minor"/>
    </font>
    <font>
      <b/>
      <sz val="11"/>
      <color theme="1"/>
      <name val="Times New Roman"/>
      <family val="1"/>
    </font>
    <font>
      <sz val="9"/>
      <color indexed="81"/>
      <name val="Tahoma"/>
      <family val="2"/>
    </font>
    <font>
      <b/>
      <sz val="9"/>
      <color indexed="81"/>
      <name val="Tahoma"/>
      <family val="2"/>
    </font>
    <font>
      <sz val="11"/>
      <color theme="1"/>
      <name val="Times New Roman"/>
      <family val="1"/>
    </font>
    <font>
      <u/>
      <sz val="11"/>
      <color theme="10"/>
      <name val="Calibri"/>
      <family val="2"/>
      <scheme val="minor"/>
    </font>
    <font>
      <sz val="11"/>
      <color rgb="FFFF0000"/>
      <name val="Times New Roman"/>
      <family val="1"/>
    </font>
    <font>
      <b/>
      <i/>
      <sz val="11"/>
      <color theme="1"/>
      <name val="Calibri"/>
      <family val="2"/>
      <scheme val="minor"/>
    </font>
    <font>
      <sz val="11"/>
      <color theme="1"/>
      <name val="Arial Unicode MS"/>
      <family val="2"/>
    </font>
    <font>
      <b/>
      <vertAlign val="superscript"/>
      <sz val="11"/>
      <color rgb="FFC00000"/>
      <name val="Times New Roman"/>
      <family val="1"/>
    </font>
    <font>
      <sz val="11"/>
      <color theme="1"/>
      <name val="Calibri"/>
      <family val="2"/>
      <scheme val="minor"/>
    </font>
    <font>
      <i/>
      <sz val="16"/>
      <color theme="1"/>
      <name val="Times New Roman"/>
      <family val="1"/>
    </font>
    <font>
      <b/>
      <i/>
      <sz val="11"/>
      <color theme="1"/>
      <name val="Times New Roman"/>
      <family val="1"/>
    </font>
    <font>
      <b/>
      <sz val="10"/>
      <color theme="1"/>
      <name val="Times New Roman"/>
      <family val="1"/>
    </font>
    <font>
      <b/>
      <i/>
      <sz val="16"/>
      <name val="Times New Roman"/>
      <family val="1"/>
    </font>
    <font>
      <sz val="11"/>
      <color rgb="FFFF0000"/>
      <name val="Calibri"/>
      <family val="2"/>
      <scheme val="minor"/>
    </font>
    <font>
      <b/>
      <sz val="11"/>
      <name val="Times New Roman"/>
      <family val="1"/>
    </font>
    <font>
      <b/>
      <sz val="16"/>
      <color theme="1"/>
      <name val="Times New Roman"/>
      <family val="1"/>
    </font>
    <font>
      <sz val="16"/>
      <color theme="1"/>
      <name val="Times New Roman"/>
      <family val="1"/>
    </font>
    <font>
      <sz val="11"/>
      <color rgb="FF000000"/>
      <name val="Times New Roman"/>
      <family val="1"/>
    </font>
    <font>
      <sz val="11"/>
      <color theme="0"/>
      <name val="Times New Roman"/>
      <family val="1"/>
    </font>
    <font>
      <b/>
      <sz val="11"/>
      <color theme="0"/>
      <name val="Times New Roman"/>
      <family val="1"/>
    </font>
    <font>
      <sz val="11"/>
      <name val="Calibri"/>
      <family val="2"/>
      <scheme val="minor"/>
    </font>
  </fonts>
  <fills count="15">
    <fill>
      <patternFill patternType="none"/>
    </fill>
    <fill>
      <patternFill patternType="gray125"/>
    </fill>
    <fill>
      <patternFill patternType="solid">
        <fgColor theme="2" tint="-9.9978637043366805E-2"/>
        <bgColor indexed="64"/>
      </patternFill>
    </fill>
    <fill>
      <patternFill patternType="solid">
        <fgColor rgb="FFFFFF99"/>
        <bgColor indexed="64"/>
      </patternFill>
    </fill>
    <fill>
      <patternFill patternType="solid">
        <fgColor rgb="FFCC99FF"/>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000000"/>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1" fillId="0" borderId="0" applyNumberFormat="0" applyFill="0" applyBorder="0" applyAlignment="0" applyProtection="0"/>
    <xf numFmtId="43" fontId="16" fillId="0" borderId="0" applyFont="0" applyFill="0" applyBorder="0" applyAlignment="0" applyProtection="0"/>
    <xf numFmtId="9" fontId="16" fillId="0" borderId="0" applyFont="0" applyFill="0" applyBorder="0" applyAlignment="0" applyProtection="0"/>
  </cellStyleXfs>
  <cellXfs count="527">
    <xf numFmtId="0" fontId="0" fillId="0" borderId="0" xfId="0"/>
    <xf numFmtId="0" fontId="3" fillId="0" borderId="0" xfId="0" applyFont="1"/>
    <xf numFmtId="0" fontId="2" fillId="0" borderId="0" xfId="0" applyFont="1"/>
    <xf numFmtId="0" fontId="3" fillId="3" borderId="9" xfId="0" applyFont="1" applyFill="1" applyBorder="1"/>
    <xf numFmtId="0" fontId="3" fillId="4" borderId="9" xfId="0" applyFont="1" applyFill="1" applyBorder="1"/>
    <xf numFmtId="0" fontId="7" fillId="3" borderId="15" xfId="0" applyFont="1" applyFill="1" applyBorder="1" applyAlignment="1">
      <alignment horizontal="left" vertical="center"/>
    </xf>
    <xf numFmtId="0" fontId="7" fillId="3" borderId="6" xfId="0" applyFont="1" applyFill="1" applyBorder="1" applyAlignment="1">
      <alignment horizontal="left" vertical="center"/>
    </xf>
    <xf numFmtId="0" fontId="7" fillId="3" borderId="9" xfId="0" applyFont="1" applyFill="1" applyBorder="1" applyAlignment="1">
      <alignment horizontal="left" vertical="center"/>
    </xf>
    <xf numFmtId="0" fontId="7" fillId="3" borderId="11" xfId="0" applyFont="1" applyFill="1" applyBorder="1" applyAlignment="1">
      <alignment horizontal="left" vertical="center"/>
    </xf>
    <xf numFmtId="10" fontId="10" fillId="0" borderId="15" xfId="0" applyNumberFormat="1" applyFont="1" applyBorder="1" applyAlignment="1">
      <alignment horizontal="left"/>
    </xf>
    <xf numFmtId="0" fontId="6" fillId="0" borderId="0" xfId="0" applyFont="1"/>
    <xf numFmtId="0" fontId="7" fillId="4" borderId="1" xfId="0" applyFont="1" applyFill="1" applyBorder="1" applyAlignment="1">
      <alignment horizontal="center"/>
    </xf>
    <xf numFmtId="0" fontId="7" fillId="3" borderId="23" xfId="0" applyFont="1" applyFill="1" applyBorder="1" applyAlignment="1">
      <alignment horizontal="center"/>
    </xf>
    <xf numFmtId="0" fontId="10" fillId="0" borderId="1" xfId="0" applyFont="1" applyBorder="1" applyAlignment="1">
      <alignment horizontal="left" vertical="center" wrapText="1"/>
    </xf>
    <xf numFmtId="0" fontId="11" fillId="0" borderId="1" xfId="2" applyBorder="1" applyAlignment="1">
      <alignment horizontal="left" vertical="center" wrapText="1"/>
    </xf>
    <xf numFmtId="0" fontId="10" fillId="0" borderId="15" xfId="0" applyFont="1" applyBorder="1" applyAlignment="1">
      <alignment horizontal="center" vertical="center"/>
    </xf>
    <xf numFmtId="0" fontId="13" fillId="0" borderId="0" xfId="0" applyFont="1"/>
    <xf numFmtId="0" fontId="5" fillId="6" borderId="11" xfId="0" applyFont="1" applyFill="1" applyBorder="1"/>
    <xf numFmtId="0" fontId="14" fillId="0" borderId="0" xfId="0" applyFont="1" applyAlignment="1" applyProtection="1">
      <alignment wrapText="1"/>
      <protection locked="0"/>
    </xf>
    <xf numFmtId="0" fontId="14" fillId="0" borderId="0" xfId="0" applyFont="1" applyProtection="1">
      <protection locked="0"/>
    </xf>
    <xf numFmtId="0" fontId="7" fillId="5" borderId="15" xfId="0" applyFont="1" applyFill="1" applyBorder="1" applyAlignment="1" applyProtection="1">
      <alignment horizontal="center"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10" fillId="0" borderId="0" xfId="0" applyFont="1"/>
    <xf numFmtId="0" fontId="10" fillId="0" borderId="34" xfId="0" applyFont="1" applyBorder="1" applyAlignment="1" applyProtection="1">
      <alignment horizontal="center"/>
    </xf>
    <xf numFmtId="0" fontId="10" fillId="5" borderId="34" xfId="0" applyFont="1" applyFill="1" applyBorder="1" applyAlignment="1" applyProtection="1">
      <alignment horizontal="center"/>
    </xf>
    <xf numFmtId="0" fontId="10" fillId="5" borderId="35" xfId="0" applyFont="1" applyFill="1" applyBorder="1" applyAlignment="1" applyProtection="1">
      <alignment horizontal="center"/>
    </xf>
    <xf numFmtId="49" fontId="10" fillId="0" borderId="34" xfId="0" applyNumberFormat="1" applyFont="1" applyBorder="1" applyAlignment="1" applyProtection="1">
      <alignment horizontal="center"/>
    </xf>
    <xf numFmtId="49" fontId="10" fillId="5" borderId="34" xfId="0" applyNumberFormat="1" applyFont="1" applyFill="1" applyBorder="1" applyAlignment="1" applyProtection="1">
      <alignment horizontal="center"/>
    </xf>
    <xf numFmtId="49" fontId="10" fillId="5" borderId="35" xfId="0" applyNumberFormat="1" applyFont="1" applyFill="1" applyBorder="1" applyAlignment="1" applyProtection="1">
      <alignment horizontal="center"/>
    </xf>
    <xf numFmtId="0" fontId="10" fillId="0" borderId="34" xfId="0" applyFont="1" applyBorder="1" applyProtection="1">
      <protection locked="0"/>
    </xf>
    <xf numFmtId="0" fontId="10" fillId="5" borderId="34" xfId="0" applyFont="1" applyFill="1" applyBorder="1" applyProtection="1">
      <protection locked="0"/>
    </xf>
    <xf numFmtId="0" fontId="10" fillId="5" borderId="35" xfId="0" applyFont="1" applyFill="1" applyBorder="1" applyProtection="1">
      <protection locked="0"/>
    </xf>
    <xf numFmtId="164" fontId="10" fillId="0" borderId="34" xfId="0" applyNumberFormat="1" applyFont="1" applyBorder="1" applyProtection="1">
      <protection locked="0"/>
    </xf>
    <xf numFmtId="164" fontId="10" fillId="5" borderId="34" xfId="0" applyNumberFormat="1" applyFont="1" applyFill="1" applyBorder="1" applyProtection="1">
      <protection locked="0"/>
    </xf>
    <xf numFmtId="164" fontId="10" fillId="5" borderId="35" xfId="0" applyNumberFormat="1" applyFont="1" applyFill="1" applyBorder="1" applyProtection="1">
      <protection locked="0"/>
    </xf>
    <xf numFmtId="0" fontId="10" fillId="0" borderId="36" xfId="0" applyFont="1" applyBorder="1" applyAlignment="1" applyProtection="1">
      <alignment horizontal="center"/>
    </xf>
    <xf numFmtId="49" fontId="10" fillId="0" borderId="36" xfId="0" applyNumberFormat="1" applyFont="1" applyBorder="1" applyAlignment="1" applyProtection="1">
      <alignment horizontal="center"/>
    </xf>
    <xf numFmtId="0" fontId="10" fillId="0" borderId="36" xfId="0" applyFont="1" applyBorder="1" applyProtection="1">
      <protection locked="0"/>
    </xf>
    <xf numFmtId="164" fontId="10" fillId="0" borderId="36" xfId="0" applyNumberFormat="1" applyFont="1" applyBorder="1" applyProtection="1">
      <protection locked="0"/>
    </xf>
    <xf numFmtId="0" fontId="10" fillId="0" borderId="15" xfId="0" applyFont="1" applyBorder="1" applyAlignment="1">
      <alignment horizontal="left"/>
    </xf>
    <xf numFmtId="14" fontId="10" fillId="0" borderId="15" xfId="0" applyNumberFormat="1" applyFont="1" applyBorder="1" applyAlignment="1">
      <alignment horizontal="left"/>
    </xf>
    <xf numFmtId="0" fontId="7" fillId="4" borderId="27" xfId="0" applyFont="1" applyFill="1" applyBorder="1" applyAlignment="1">
      <alignment horizontal="center" vertical="center"/>
    </xf>
    <xf numFmtId="49" fontId="10" fillId="0" borderId="0" xfId="0" applyNumberFormat="1" applyFont="1" applyAlignment="1">
      <alignment vertical="center"/>
    </xf>
    <xf numFmtId="0" fontId="7" fillId="4" borderId="15" xfId="0" applyFont="1" applyFill="1" applyBorder="1"/>
    <xf numFmtId="0" fontId="7" fillId="0" borderId="0" xfId="0" applyFont="1"/>
    <xf numFmtId="0" fontId="7" fillId="0" borderId="15" xfId="0" applyFont="1" applyBorder="1" applyAlignment="1">
      <alignment horizontal="center" vertical="center"/>
    </xf>
    <xf numFmtId="0" fontId="10" fillId="0" borderId="0" xfId="0" applyFont="1" applyAlignment="1">
      <alignment horizontal="center"/>
    </xf>
    <xf numFmtId="0" fontId="23" fillId="0" borderId="15" xfId="0" applyFont="1" applyBorder="1" applyAlignment="1">
      <alignment horizontal="center" vertical="center"/>
    </xf>
    <xf numFmtId="166" fontId="10" fillId="0" borderId="15" xfId="0" applyNumberFormat="1" applyFont="1" applyBorder="1"/>
    <xf numFmtId="0" fontId="22" fillId="4" borderId="1" xfId="0" applyFont="1" applyFill="1" applyBorder="1"/>
    <xf numFmtId="0" fontId="7" fillId="0" borderId="18" xfId="0" applyFont="1" applyBorder="1"/>
    <xf numFmtId="0" fontId="7" fillId="4" borderId="1" xfId="0" applyFont="1" applyFill="1" applyBorder="1"/>
    <xf numFmtId="0" fontId="7" fillId="13" borderId="27" xfId="0" applyFont="1" applyFill="1" applyBorder="1" applyAlignment="1">
      <alignment horizontal="center" vertical="center" wrapText="1"/>
    </xf>
    <xf numFmtId="166" fontId="10" fillId="0" borderId="29" xfId="3" applyNumberFormat="1" applyFont="1" applyBorder="1"/>
    <xf numFmtId="166" fontId="10" fillId="0" borderId="15" xfId="3" applyNumberFormat="1" applyFont="1" applyBorder="1"/>
    <xf numFmtId="0" fontId="7" fillId="5" borderId="1" xfId="0" applyFont="1" applyFill="1" applyBorder="1" applyAlignment="1">
      <alignment horizontal="center" vertical="center"/>
    </xf>
    <xf numFmtId="0" fontId="7" fillId="5" borderId="15" xfId="0" applyFont="1" applyFill="1" applyBorder="1" applyAlignment="1">
      <alignment horizontal="center" vertical="center"/>
    </xf>
    <xf numFmtId="0" fontId="7" fillId="5" borderId="3" xfId="0" applyFont="1" applyFill="1" applyBorder="1" applyAlignment="1">
      <alignment horizontal="center" vertical="center"/>
    </xf>
    <xf numFmtId="166" fontId="10" fillId="5" borderId="15" xfId="3" applyNumberFormat="1" applyFont="1" applyFill="1" applyBorder="1"/>
    <xf numFmtId="0" fontId="7" fillId="4" borderId="16" xfId="0" applyFont="1" applyFill="1" applyBorder="1" applyAlignment="1">
      <alignment horizontal="center" vertical="center"/>
    </xf>
    <xf numFmtId="0" fontId="7" fillId="5" borderId="15"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15" xfId="0" applyFont="1" applyFill="1" applyBorder="1" applyAlignment="1">
      <alignment horizontal="center" vertical="center"/>
    </xf>
    <xf numFmtId="166" fontId="25" fillId="5" borderId="1" xfId="0" applyNumberFormat="1" applyFont="1" applyFill="1" applyBorder="1"/>
    <xf numFmtId="0" fontId="7" fillId="4" borderId="15" xfId="0" applyFont="1" applyFill="1" applyBorder="1" applyAlignment="1">
      <alignment horizontal="center" vertical="center" wrapText="1"/>
    </xf>
    <xf numFmtId="0" fontId="10" fillId="2" borderId="0" xfId="0" applyFont="1" applyFill="1"/>
    <xf numFmtId="0" fontId="25" fillId="7" borderId="0" xfId="0" applyFont="1" applyFill="1"/>
    <xf numFmtId="166" fontId="7" fillId="13" borderId="1" xfId="0" applyNumberFormat="1" applyFont="1" applyFill="1" applyBorder="1"/>
    <xf numFmtId="166" fontId="7" fillId="5" borderId="1" xfId="0" applyNumberFormat="1" applyFont="1" applyFill="1" applyBorder="1"/>
    <xf numFmtId="166" fontId="7" fillId="8" borderId="1" xfId="0" applyNumberFormat="1" applyFont="1" applyFill="1" applyBorder="1"/>
    <xf numFmtId="166" fontId="7" fillId="8" borderId="15" xfId="0" applyNumberFormat="1" applyFont="1" applyFill="1" applyBorder="1"/>
    <xf numFmtId="166" fontId="7" fillId="13" borderId="63" xfId="3" applyNumberFormat="1" applyFont="1" applyFill="1" applyBorder="1"/>
    <xf numFmtId="166" fontId="7" fillId="13" borderId="64" xfId="0" applyNumberFormat="1" applyFont="1" applyFill="1" applyBorder="1"/>
    <xf numFmtId="166" fontId="7" fillId="5" borderId="63" xfId="3" applyNumberFormat="1" applyFont="1" applyFill="1" applyBorder="1"/>
    <xf numFmtId="166" fontId="7" fillId="0" borderId="63" xfId="3" applyNumberFormat="1" applyFont="1" applyBorder="1"/>
    <xf numFmtId="166" fontId="7" fillId="0" borderId="34" xfId="3" applyNumberFormat="1" applyFont="1" applyBorder="1"/>
    <xf numFmtId="0" fontId="7" fillId="0" borderId="65" xfId="0" applyFont="1" applyBorder="1"/>
    <xf numFmtId="166" fontId="7" fillId="13" borderId="34" xfId="3" applyNumberFormat="1" applyFont="1" applyFill="1" applyBorder="1"/>
    <xf numFmtId="166" fontId="7" fillId="13" borderId="65" xfId="0" applyNumberFormat="1" applyFont="1" applyFill="1" applyBorder="1"/>
    <xf numFmtId="166" fontId="7" fillId="5" borderId="34" xfId="3" applyNumberFormat="1" applyFont="1" applyFill="1" applyBorder="1"/>
    <xf numFmtId="0" fontId="7" fillId="0" borderId="35" xfId="0" applyFont="1" applyBorder="1"/>
    <xf numFmtId="0" fontId="7" fillId="0" borderId="55" xfId="0" applyFont="1" applyBorder="1"/>
    <xf numFmtId="166" fontId="7" fillId="0" borderId="35" xfId="3" applyNumberFormat="1" applyFont="1" applyBorder="1"/>
    <xf numFmtId="166" fontId="7" fillId="13" borderId="15" xfId="0" applyNumberFormat="1" applyFont="1" applyFill="1" applyBorder="1"/>
    <xf numFmtId="166" fontId="7" fillId="5" borderId="26" xfId="3" applyNumberFormat="1" applyFont="1" applyFill="1" applyBorder="1"/>
    <xf numFmtId="166" fontId="7" fillId="0" borderId="26" xfId="3" applyNumberFormat="1" applyFont="1" applyBorder="1"/>
    <xf numFmtId="166" fontId="7" fillId="5" borderId="29" xfId="0" applyNumberFormat="1" applyFont="1" applyFill="1" applyBorder="1"/>
    <xf numFmtId="0" fontId="7" fillId="0" borderId="29" xfId="0" applyFont="1" applyBorder="1"/>
    <xf numFmtId="0" fontId="10" fillId="14" borderId="29" xfId="0" applyFont="1" applyFill="1" applyBorder="1"/>
    <xf numFmtId="43" fontId="10" fillId="4" borderId="29" xfId="3" applyFont="1" applyFill="1" applyBorder="1"/>
    <xf numFmtId="43" fontId="10" fillId="0" borderId="29" xfId="3" applyFont="1" applyBorder="1"/>
    <xf numFmtId="49" fontId="10" fillId="0" borderId="0" xfId="3" applyNumberFormat="1" applyFont="1"/>
    <xf numFmtId="166" fontId="7" fillId="13" borderId="65" xfId="0" quotePrefix="1" applyNumberFormat="1" applyFont="1" applyFill="1" applyBorder="1"/>
    <xf numFmtId="166" fontId="1" fillId="5" borderId="29" xfId="3" applyNumberFormat="1" applyFont="1" applyFill="1" applyBorder="1"/>
    <xf numFmtId="0" fontId="10" fillId="0" borderId="2" xfId="0" applyFont="1" applyBorder="1"/>
    <xf numFmtId="43" fontId="10" fillId="0" borderId="15" xfId="0" applyNumberFormat="1" applyFont="1" applyBorder="1" applyAlignment="1">
      <alignment horizontal="center" vertical="center"/>
    </xf>
    <xf numFmtId="43" fontId="10" fillId="2" borderId="15" xfId="0" applyNumberFormat="1" applyFont="1" applyFill="1" applyBorder="1" applyAlignment="1">
      <alignment horizontal="center" vertical="center"/>
    </xf>
    <xf numFmtId="43" fontId="10" fillId="2" borderId="29" xfId="3" applyFont="1" applyFill="1" applyBorder="1"/>
    <xf numFmtId="0" fontId="10" fillId="5" borderId="0" xfId="0" applyFont="1" applyFill="1"/>
    <xf numFmtId="0" fontId="10" fillId="0" borderId="0" xfId="0" applyFont="1" applyAlignment="1">
      <alignment horizontal="left"/>
    </xf>
    <xf numFmtId="0" fontId="26" fillId="0" borderId="0" xfId="0" applyFont="1" applyFill="1" applyAlignment="1">
      <alignment horizontal="left"/>
    </xf>
    <xf numFmtId="0" fontId="27" fillId="0" borderId="65" xfId="0" applyFont="1" applyFill="1" applyBorder="1"/>
    <xf numFmtId="166" fontId="26" fillId="0" borderId="29" xfId="3" applyNumberFormat="1" applyFont="1" applyFill="1" applyBorder="1"/>
    <xf numFmtId="0" fontId="26" fillId="0" borderId="0" xfId="0" applyFont="1" applyFill="1"/>
    <xf numFmtId="0" fontId="27" fillId="0" borderId="29" xfId="0" applyFont="1" applyFill="1" applyBorder="1"/>
    <xf numFmtId="49" fontId="26" fillId="0" borderId="0" xfId="3" applyNumberFormat="1" applyFont="1" applyFill="1"/>
    <xf numFmtId="0" fontId="23" fillId="0" borderId="27" xfId="0" applyFont="1" applyBorder="1" applyAlignment="1">
      <alignment horizontal="center" vertical="center"/>
    </xf>
    <xf numFmtId="0" fontId="7" fillId="0" borderId="18" xfId="0" applyFont="1" applyFill="1" applyBorder="1" applyAlignment="1">
      <alignment horizontal="left"/>
    </xf>
    <xf numFmtId="0" fontId="25" fillId="0" borderId="0" xfId="0" applyFont="1" applyFill="1" applyAlignment="1">
      <alignment horizontal="left"/>
    </xf>
    <xf numFmtId="0" fontId="7" fillId="0" borderId="65" xfId="0" applyFont="1" applyFill="1" applyBorder="1"/>
    <xf numFmtId="166" fontId="1" fillId="0" borderId="29" xfId="3" applyNumberFormat="1" applyFont="1" applyFill="1" applyBorder="1"/>
    <xf numFmtId="166" fontId="10" fillId="0" borderId="29" xfId="3" applyNumberFormat="1" applyFont="1" applyFill="1" applyBorder="1"/>
    <xf numFmtId="0" fontId="10" fillId="0" borderId="0" xfId="0" applyFont="1" applyFill="1"/>
    <xf numFmtId="0" fontId="7" fillId="0" borderId="29" xfId="0" applyFont="1" applyFill="1" applyBorder="1"/>
    <xf numFmtId="49" fontId="10" fillId="0" borderId="0" xfId="3" applyNumberFormat="1" applyFont="1" applyFill="1"/>
    <xf numFmtId="0" fontId="10" fillId="0" borderId="0" xfId="0" applyFont="1" applyFill="1" applyAlignment="1">
      <alignment horizontal="left"/>
    </xf>
    <xf numFmtId="0" fontId="7" fillId="0" borderId="55" xfId="0" applyFont="1" applyFill="1" applyBorder="1"/>
    <xf numFmtId="0" fontId="10" fillId="0" borderId="29" xfId="0" applyFont="1" applyFill="1" applyBorder="1"/>
    <xf numFmtId="43" fontId="10" fillId="2" borderId="22" xfId="3" applyFont="1" applyFill="1" applyBorder="1"/>
    <xf numFmtId="43" fontId="10" fillId="0" borderId="39" xfId="3" applyFont="1" applyBorder="1"/>
    <xf numFmtId="43" fontId="10" fillId="2" borderId="39" xfId="3" applyFont="1" applyFill="1" applyBorder="1"/>
    <xf numFmtId="43" fontId="10" fillId="0" borderId="23" xfId="3" applyFont="1" applyBorder="1"/>
    <xf numFmtId="0" fontId="7" fillId="3" borderId="15" xfId="0" applyFont="1" applyFill="1" applyBorder="1" applyProtection="1">
      <protection locked="0"/>
    </xf>
    <xf numFmtId="166" fontId="10" fillId="3" borderId="15" xfId="3" applyNumberFormat="1" applyFont="1" applyFill="1" applyBorder="1" applyProtection="1">
      <protection locked="0"/>
    </xf>
    <xf numFmtId="0" fontId="7" fillId="3" borderId="16" xfId="0" applyFont="1" applyFill="1" applyBorder="1" applyAlignment="1" applyProtection="1">
      <alignment horizontal="center" vertical="center"/>
      <protection locked="0"/>
    </xf>
    <xf numFmtId="0" fontId="10" fillId="5" borderId="1" xfId="0" applyFont="1" applyFill="1" applyBorder="1" applyProtection="1">
      <protection locked="0"/>
    </xf>
    <xf numFmtId="0" fontId="10" fillId="0" borderId="15" xfId="0" applyFont="1" applyBorder="1" applyProtection="1">
      <protection locked="0"/>
    </xf>
    <xf numFmtId="43" fontId="10" fillId="2" borderId="29" xfId="3" applyFont="1" applyFill="1" applyBorder="1" applyProtection="1">
      <protection locked="0"/>
    </xf>
    <xf numFmtId="43" fontId="10" fillId="0" borderId="29" xfId="3" applyFont="1" applyBorder="1" applyProtection="1">
      <protection locked="0"/>
    </xf>
    <xf numFmtId="0" fontId="10" fillId="0" borderId="0" xfId="0" applyFont="1" applyProtection="1">
      <protection locked="0"/>
    </xf>
    <xf numFmtId="0" fontId="4" fillId="0" borderId="0" xfId="0" applyFont="1" applyFill="1" applyBorder="1" applyAlignment="1" applyProtection="1">
      <alignment horizontal="center" vertical="center"/>
      <protection locked="0"/>
    </xf>
    <xf numFmtId="0" fontId="0" fillId="0" borderId="0" xfId="0" applyProtection="1">
      <protection locked="0"/>
    </xf>
    <xf numFmtId="0" fontId="0" fillId="0" borderId="0" xfId="0" applyAlignment="1" applyProtection="1">
      <alignment vertical="center"/>
      <protection locked="0"/>
    </xf>
    <xf numFmtId="0" fontId="7" fillId="3" borderId="33" xfId="0" applyFont="1" applyFill="1" applyBorder="1" applyAlignment="1" applyProtection="1">
      <alignment horizontal="center"/>
      <protection locked="0"/>
    </xf>
    <xf numFmtId="0" fontId="7" fillId="3" borderId="33" xfId="0" applyFont="1" applyFill="1" applyBorder="1" applyAlignment="1" applyProtection="1">
      <alignment horizontal="right"/>
      <protection locked="0"/>
    </xf>
    <xf numFmtId="0" fontId="7" fillId="4" borderId="33" xfId="0" applyFont="1" applyFill="1" applyBorder="1" applyProtection="1">
      <protection locked="0"/>
    </xf>
    <xf numFmtId="9" fontId="0" fillId="0" borderId="29" xfId="4" applyFont="1" applyBorder="1" applyProtection="1">
      <protection locked="0"/>
    </xf>
    <xf numFmtId="166" fontId="0" fillId="0" borderId="0" xfId="3" applyNumberFormat="1" applyFont="1" applyProtection="1">
      <protection locked="0"/>
    </xf>
    <xf numFmtId="0" fontId="2" fillId="0" borderId="0" xfId="0" applyFont="1" applyFill="1" applyBorder="1" applyAlignment="1" applyProtection="1">
      <alignment horizontal="center" vertical="center"/>
      <protection locked="0"/>
    </xf>
    <xf numFmtId="166" fontId="0" fillId="0" borderId="0" xfId="3" applyNumberFormat="1" applyFont="1" applyFill="1" applyBorder="1" applyProtection="1">
      <protection locked="0"/>
    </xf>
    <xf numFmtId="0" fontId="0" fillId="0" borderId="0" xfId="0" applyFill="1" applyProtection="1">
      <protection locked="0"/>
    </xf>
    <xf numFmtId="0" fontId="0" fillId="7" borderId="0" xfId="0" applyFill="1" applyProtection="1">
      <protection locked="0"/>
    </xf>
    <xf numFmtId="0" fontId="7" fillId="4" borderId="33" xfId="0" applyFont="1" applyFill="1" applyBorder="1" applyAlignment="1" applyProtection="1">
      <alignment horizontal="center"/>
      <protection locked="0"/>
    </xf>
    <xf numFmtId="0" fontId="10" fillId="3" borderId="0" xfId="0" applyFont="1" applyFill="1" applyProtection="1">
      <protection locked="0"/>
    </xf>
    <xf numFmtId="0" fontId="7" fillId="9" borderId="29" xfId="0" applyFont="1" applyFill="1" applyBorder="1" applyAlignment="1" applyProtection="1">
      <alignment horizontal="center" vertical="center"/>
    </xf>
    <xf numFmtId="9" fontId="0" fillId="9" borderId="29" xfId="0" applyNumberFormat="1" applyFill="1" applyBorder="1" applyProtection="1"/>
    <xf numFmtId="43" fontId="0" fillId="9" borderId="29" xfId="0" applyNumberFormat="1" applyFill="1" applyBorder="1" applyProtection="1"/>
    <xf numFmtId="0" fontId="0" fillId="0" borderId="0" xfId="0" applyProtection="1"/>
    <xf numFmtId="0" fontId="0" fillId="0" borderId="0" xfId="0" applyFill="1" applyProtection="1"/>
    <xf numFmtId="43" fontId="0" fillId="0" borderId="0" xfId="0" applyNumberFormat="1" applyFill="1" applyBorder="1" applyProtection="1"/>
    <xf numFmtId="0" fontId="0" fillId="7" borderId="0" xfId="0" applyFill="1" applyProtection="1"/>
    <xf numFmtId="166" fontId="0" fillId="0" borderId="15" xfId="3" applyNumberFormat="1" applyFont="1" applyBorder="1" applyProtection="1"/>
    <xf numFmtId="166" fontId="0" fillId="0" borderId="22" xfId="3" applyNumberFormat="1" applyFont="1" applyBorder="1" applyProtection="1"/>
    <xf numFmtId="166" fontId="0" fillId="0" borderId="39" xfId="3" applyNumberFormat="1" applyFont="1" applyBorder="1" applyProtection="1"/>
    <xf numFmtId="43" fontId="0" fillId="0" borderId="29" xfId="3" applyFont="1" applyBorder="1" applyProtection="1"/>
    <xf numFmtId="0" fontId="4" fillId="0" borderId="0" xfId="0" applyFont="1" applyFill="1" applyBorder="1" applyAlignment="1" applyProtection="1">
      <protection locked="0"/>
    </xf>
    <xf numFmtId="0" fontId="10" fillId="0" borderId="0" xfId="0" applyFont="1" applyAlignment="1" applyProtection="1">
      <alignment horizontal="left" vertical="center"/>
      <protection locked="0"/>
    </xf>
    <xf numFmtId="0" fontId="7" fillId="3" borderId="39" xfId="0" applyFont="1" applyFill="1" applyBorder="1" applyAlignment="1" applyProtection="1">
      <alignment horizontal="center" vertical="center"/>
      <protection locked="0"/>
    </xf>
    <xf numFmtId="0" fontId="7" fillId="3" borderId="39" xfId="0" applyFont="1" applyFill="1" applyBorder="1" applyAlignment="1" applyProtection="1">
      <alignment horizontal="center" vertical="center" wrapText="1"/>
      <protection locked="0"/>
    </xf>
    <xf numFmtId="0" fontId="7" fillId="3" borderId="41" xfId="0" applyFont="1" applyFill="1" applyBorder="1" applyAlignment="1" applyProtection="1">
      <alignment horizontal="center" vertical="center" wrapText="1"/>
      <protection locked="0"/>
    </xf>
    <xf numFmtId="0" fontId="7" fillId="4" borderId="39" xfId="0" applyFont="1" applyFill="1" applyBorder="1" applyAlignment="1" applyProtection="1">
      <alignment horizontal="center" vertical="center" wrapText="1"/>
      <protection locked="0"/>
    </xf>
    <xf numFmtId="0" fontId="7" fillId="4" borderId="40" xfId="0" applyFont="1" applyFill="1" applyBorder="1" applyAlignment="1" applyProtection="1">
      <alignment horizontal="center" vertical="center" wrapText="1"/>
      <protection locked="0"/>
    </xf>
    <xf numFmtId="0" fontId="7" fillId="3" borderId="22" xfId="0" applyFont="1" applyFill="1" applyBorder="1" applyAlignment="1" applyProtection="1">
      <alignment horizontal="right" vertical="center"/>
      <protection locked="0"/>
    </xf>
    <xf numFmtId="0" fontId="7" fillId="4" borderId="39" xfId="0" applyFont="1" applyFill="1" applyBorder="1" applyAlignment="1" applyProtection="1">
      <alignment horizontal="center" vertical="center"/>
      <protection locked="0"/>
    </xf>
    <xf numFmtId="0" fontId="7" fillId="3" borderId="39" xfId="0" applyFont="1" applyFill="1" applyBorder="1" applyAlignment="1" applyProtection="1">
      <alignment horizontal="right" vertical="center"/>
      <protection locked="0"/>
    </xf>
    <xf numFmtId="0" fontId="7" fillId="4" borderId="23" xfId="0" applyFont="1" applyFill="1" applyBorder="1" applyAlignment="1" applyProtection="1">
      <alignment horizontal="center" vertical="center"/>
      <protection locked="0"/>
    </xf>
    <xf numFmtId="0" fontId="0" fillId="0" borderId="0" xfId="0" applyBorder="1" applyProtection="1">
      <protection locked="0"/>
    </xf>
    <xf numFmtId="0" fontId="0" fillId="0" borderId="33" xfId="0" applyBorder="1" applyProtection="1">
      <protection locked="0"/>
    </xf>
    <xf numFmtId="166" fontId="0" fillId="0" borderId="33" xfId="3" applyNumberFormat="1" applyFont="1" applyBorder="1" applyProtection="1">
      <protection locked="0"/>
    </xf>
    <xf numFmtId="166" fontId="0" fillId="0" borderId="37" xfId="3" applyNumberFormat="1" applyFont="1" applyBorder="1" applyProtection="1">
      <protection locked="0"/>
    </xf>
    <xf numFmtId="9" fontId="0" fillId="0" borderId="46" xfId="0" applyNumberFormat="1" applyBorder="1" applyProtection="1">
      <protection locked="0"/>
    </xf>
    <xf numFmtId="9" fontId="0" fillId="0" borderId="33" xfId="0" applyNumberFormat="1" applyBorder="1" applyProtection="1">
      <protection locked="0"/>
    </xf>
    <xf numFmtId="0" fontId="0" fillId="0" borderId="29" xfId="0" applyBorder="1" applyProtection="1">
      <protection locked="0"/>
    </xf>
    <xf numFmtId="166" fontId="0" fillId="0" borderId="29" xfId="3" applyNumberFormat="1" applyFont="1" applyBorder="1" applyProtection="1">
      <protection locked="0"/>
    </xf>
    <xf numFmtId="166" fontId="0" fillId="0" borderId="4" xfId="3" applyNumberFormat="1" applyFont="1" applyBorder="1" applyProtection="1">
      <protection locked="0"/>
    </xf>
    <xf numFmtId="9" fontId="0" fillId="0" borderId="9" xfId="0" applyNumberFormat="1" applyBorder="1" applyProtection="1">
      <protection locked="0"/>
    </xf>
    <xf numFmtId="9" fontId="0" fillId="0" borderId="29" xfId="0" applyNumberFormat="1" applyBorder="1" applyProtection="1">
      <protection locked="0"/>
    </xf>
    <xf numFmtId="9" fontId="0" fillId="0" borderId="11" xfId="0" applyNumberFormat="1" applyBorder="1" applyProtection="1">
      <protection locked="0"/>
    </xf>
    <xf numFmtId="9" fontId="0" fillId="0" borderId="30" xfId="0" applyNumberFormat="1" applyBorder="1" applyProtection="1">
      <protection locked="0"/>
    </xf>
    <xf numFmtId="0" fontId="7" fillId="4" borderId="41"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right" vertical="center"/>
      <protection locked="0"/>
    </xf>
    <xf numFmtId="0" fontId="7" fillId="4" borderId="39" xfId="0" applyFont="1" applyFill="1" applyBorder="1" applyAlignment="1" applyProtection="1">
      <alignment horizontal="right" vertical="center"/>
      <protection locked="0"/>
    </xf>
    <xf numFmtId="43" fontId="0" fillId="0" borderId="33" xfId="3" applyFont="1" applyBorder="1" applyProtection="1">
      <protection locked="0"/>
    </xf>
    <xf numFmtId="0" fontId="0" fillId="3" borderId="0" xfId="0" applyFill="1" applyProtection="1">
      <protection locked="0"/>
    </xf>
    <xf numFmtId="0" fontId="7" fillId="4" borderId="15" xfId="0" applyFont="1" applyFill="1" applyBorder="1" applyProtection="1"/>
    <xf numFmtId="0" fontId="0" fillId="0" borderId="1" xfId="0" applyBorder="1" applyProtection="1"/>
    <xf numFmtId="0" fontId="0" fillId="0" borderId="2" xfId="0" applyBorder="1" applyProtection="1"/>
    <xf numFmtId="0" fontId="0" fillId="0" borderId="3" xfId="0" applyBorder="1" applyProtection="1"/>
    <xf numFmtId="166" fontId="0" fillId="0" borderId="15" xfId="3" applyNumberFormat="1" applyFont="1" applyFill="1" applyBorder="1" applyProtection="1"/>
    <xf numFmtId="166" fontId="0" fillId="2" borderId="29" xfId="0" applyNumberFormat="1" applyFill="1" applyBorder="1" applyProtection="1"/>
    <xf numFmtId="166" fontId="0" fillId="0" borderId="33" xfId="0" applyNumberFormat="1" applyBorder="1" applyProtection="1"/>
    <xf numFmtId="0" fontId="7" fillId="2" borderId="6" xfId="0" applyFont="1" applyFill="1" applyBorder="1" applyAlignment="1" applyProtection="1">
      <alignment horizontal="center" vertical="center"/>
    </xf>
    <xf numFmtId="9" fontId="0" fillId="2" borderId="33" xfId="4" applyFont="1" applyFill="1" applyBorder="1" applyProtection="1"/>
    <xf numFmtId="166" fontId="0" fillId="2" borderId="33" xfId="0" applyNumberFormat="1" applyFill="1" applyBorder="1" applyProtection="1"/>
    <xf numFmtId="166" fontId="0" fillId="0" borderId="0" xfId="0" applyNumberFormat="1" applyProtection="1"/>
    <xf numFmtId="166" fontId="0" fillId="0" borderId="29" xfId="0" applyNumberFormat="1" applyBorder="1" applyProtection="1"/>
    <xf numFmtId="166" fontId="0" fillId="0" borderId="30" xfId="0" applyNumberFormat="1" applyBorder="1" applyProtection="1"/>
    <xf numFmtId="166" fontId="0" fillId="0" borderId="48" xfId="0" applyNumberFormat="1" applyBorder="1" applyProtection="1"/>
    <xf numFmtId="166" fontId="0" fillId="0" borderId="24" xfId="0" applyNumberFormat="1" applyBorder="1" applyProtection="1"/>
    <xf numFmtId="166" fontId="0" fillId="0" borderId="25" xfId="0" applyNumberFormat="1" applyBorder="1" applyProtection="1"/>
    <xf numFmtId="0" fontId="7" fillId="12" borderId="22" xfId="0" applyFont="1" applyFill="1" applyBorder="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19" fillId="4" borderId="43" xfId="0" applyFont="1" applyFill="1" applyBorder="1" applyAlignment="1" applyProtection="1">
      <alignment horizontal="center" vertical="center"/>
      <protection locked="0"/>
    </xf>
    <xf numFmtId="0" fontId="19" fillId="4" borderId="5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166" fontId="3" fillId="0" borderId="0" xfId="0" applyNumberFormat="1" applyFont="1" applyBorder="1" applyProtection="1">
      <protection locked="0"/>
    </xf>
    <xf numFmtId="0" fontId="3" fillId="0" borderId="0" xfId="0" applyFont="1" applyBorder="1" applyProtection="1">
      <protection locked="0"/>
    </xf>
    <xf numFmtId="0" fontId="7" fillId="7" borderId="0" xfId="0" applyFont="1" applyFill="1" applyBorder="1" applyAlignment="1" applyProtection="1">
      <alignment horizontal="center"/>
      <protection locked="0"/>
    </xf>
    <xf numFmtId="166" fontId="3" fillId="7" borderId="0" xfId="0" applyNumberFormat="1" applyFont="1" applyFill="1" applyBorder="1" applyProtection="1">
      <protection locked="0"/>
    </xf>
    <xf numFmtId="0" fontId="3" fillId="7" borderId="0" xfId="0" applyFont="1" applyFill="1" applyBorder="1" applyProtection="1">
      <protection locked="0"/>
    </xf>
    <xf numFmtId="0" fontId="18" fillId="0" borderId="1" xfId="0" applyFont="1" applyBorder="1" applyProtection="1"/>
    <xf numFmtId="0" fontId="3" fillId="0" borderId="15" xfId="0" applyFont="1" applyBorder="1" applyProtection="1"/>
    <xf numFmtId="0" fontId="3" fillId="0" borderId="2" xfId="0" applyFont="1" applyBorder="1" applyProtection="1"/>
    <xf numFmtId="0" fontId="10" fillId="0" borderId="28" xfId="0" applyFont="1" applyBorder="1" applyAlignment="1" applyProtection="1">
      <protection locked="0"/>
    </xf>
    <xf numFmtId="0" fontId="2" fillId="3" borderId="11" xfId="0" applyFont="1" applyFill="1" applyBorder="1" applyAlignment="1" applyProtection="1">
      <alignment horizontal="center" vertical="center"/>
      <protection locked="0"/>
    </xf>
    <xf numFmtId="0" fontId="2" fillId="3" borderId="30" xfId="0" applyFont="1" applyFill="1" applyBorder="1" applyAlignment="1" applyProtection="1">
      <alignment horizontal="center" vertical="center"/>
      <protection locked="0"/>
    </xf>
    <xf numFmtId="0" fontId="2" fillId="3" borderId="25" xfId="0" applyFont="1" applyFill="1" applyBorder="1" applyAlignment="1" applyProtection="1">
      <alignment horizontal="center" vertical="center"/>
      <protection locked="0"/>
    </xf>
    <xf numFmtId="0" fontId="7" fillId="0" borderId="33" xfId="0" applyFont="1" applyBorder="1" applyAlignment="1" applyProtection="1">
      <alignment horizontal="center"/>
      <protection locked="0"/>
    </xf>
    <xf numFmtId="0" fontId="10" fillId="0" borderId="33" xfId="0" applyFont="1" applyBorder="1" applyAlignment="1" applyProtection="1">
      <alignment horizontal="center"/>
      <protection locked="0"/>
    </xf>
    <xf numFmtId="0" fontId="7" fillId="0" borderId="29"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3" borderId="0" xfId="0" applyFont="1" applyFill="1" applyBorder="1" applyAlignment="1" applyProtection="1">
      <alignment horizontal="left"/>
      <protection locked="0"/>
    </xf>
    <xf numFmtId="0" fontId="10" fillId="0" borderId="0" xfId="0" applyFont="1" applyAlignment="1">
      <alignment horizontal="right"/>
    </xf>
    <xf numFmtId="0" fontId="7" fillId="0" borderId="54" xfId="0" applyFont="1" applyBorder="1" applyAlignment="1">
      <alignment horizontal="center"/>
    </xf>
    <xf numFmtId="49" fontId="10" fillId="0" borderId="0" xfId="0" applyNumberFormat="1" applyFont="1" applyAlignment="1">
      <alignment horizontal="center" vertical="center"/>
    </xf>
    <xf numFmtId="0" fontId="7" fillId="0" borderId="54" xfId="0" applyFont="1" applyBorder="1" applyAlignment="1">
      <alignment horizontal="center" wrapText="1"/>
    </xf>
    <xf numFmtId="0" fontId="7" fillId="2" borderId="54" xfId="0" applyFont="1" applyFill="1" applyBorder="1" applyAlignment="1">
      <alignment horizontal="center" wrapText="1"/>
    </xf>
    <xf numFmtId="0" fontId="7" fillId="2" borderId="54" xfId="0" applyFont="1" applyFill="1" applyBorder="1" applyAlignment="1">
      <alignment horizontal="center"/>
    </xf>
    <xf numFmtId="166" fontId="7" fillId="0" borderId="0" xfId="3" applyNumberFormat="1" applyFont="1" applyAlignment="1">
      <alignment horizontal="center" vertical="center"/>
    </xf>
    <xf numFmtId="49" fontId="10" fillId="0" borderId="0" xfId="0" applyNumberFormat="1" applyFont="1" applyFill="1" applyBorder="1" applyAlignment="1">
      <alignment horizontal="center" vertical="center"/>
    </xf>
    <xf numFmtId="0" fontId="10" fillId="0" borderId="0" xfId="0" applyFont="1" applyFill="1" applyBorder="1"/>
    <xf numFmtId="0" fontId="10" fillId="2" borderId="54" xfId="0" applyFont="1" applyFill="1" applyBorder="1"/>
    <xf numFmtId="0" fontId="10" fillId="2" borderId="5" xfId="0" applyFont="1" applyFill="1" applyBorder="1"/>
    <xf numFmtId="0" fontId="10" fillId="5" borderId="15" xfId="0" applyFont="1" applyFill="1" applyBorder="1"/>
    <xf numFmtId="166" fontId="7" fillId="0" borderId="0" xfId="3" applyNumberFormat="1" applyFont="1"/>
    <xf numFmtId="166" fontId="7" fillId="0" borderId="15" xfId="0" applyNumberFormat="1" applyFont="1" applyFill="1" applyBorder="1"/>
    <xf numFmtId="166" fontId="7" fillId="0" borderId="0" xfId="3" applyNumberFormat="1" applyFont="1" applyFill="1"/>
    <xf numFmtId="0" fontId="7" fillId="5" borderId="0" xfId="0" applyFont="1" applyFill="1"/>
    <xf numFmtId="166" fontId="7" fillId="2" borderId="0" xfId="3" applyNumberFormat="1" applyFont="1" applyFill="1" applyAlignment="1">
      <alignment horizontal="center"/>
    </xf>
    <xf numFmtId="0" fontId="7" fillId="2" borderId="0" xfId="0" applyFont="1" applyFill="1"/>
    <xf numFmtId="166" fontId="7" fillId="2" borderId="15" xfId="0" applyNumberFormat="1" applyFont="1" applyFill="1" applyBorder="1"/>
    <xf numFmtId="0" fontId="7" fillId="0" borderId="2" xfId="0" applyFont="1" applyBorder="1"/>
    <xf numFmtId="0" fontId="10" fillId="0" borderId="0" xfId="0" applyFont="1" applyAlignment="1">
      <alignment horizontal="right" vertical="top"/>
    </xf>
    <xf numFmtId="0" fontId="21" fillId="0" borderId="0" xfId="0" applyFont="1"/>
    <xf numFmtId="10" fontId="10" fillId="0" borderId="29" xfId="4" applyNumberFormat="1" applyFont="1" applyBorder="1" applyAlignment="1" applyProtection="1">
      <alignment horizontal="center" vertical="center"/>
      <protection locked="0"/>
    </xf>
    <xf numFmtId="10" fontId="10" fillId="0" borderId="30" xfId="4" applyNumberFormat="1" applyFont="1" applyBorder="1" applyAlignment="1" applyProtection="1">
      <alignment horizontal="center" vertical="center"/>
      <protection locked="0"/>
    </xf>
    <xf numFmtId="0" fontId="7" fillId="12" borderId="29" xfId="0" applyFont="1" applyFill="1" applyBorder="1" applyAlignment="1">
      <alignment horizontal="center" vertical="center"/>
    </xf>
    <xf numFmtId="49" fontId="10" fillId="0" borderId="36" xfId="0" applyNumberFormat="1" applyFont="1" applyBorder="1" applyProtection="1">
      <protection locked="0"/>
    </xf>
    <xf numFmtId="49" fontId="0" fillId="0" borderId="29" xfId="0" applyNumberFormat="1" applyBorder="1" applyProtection="1">
      <protection locked="0"/>
    </xf>
    <xf numFmtId="0" fontId="10" fillId="0" borderId="0" xfId="0" applyFont="1" applyAlignment="1" applyProtection="1">
      <alignment vertical="center"/>
      <protection locked="0"/>
    </xf>
    <xf numFmtId="0" fontId="10" fillId="0" borderId="0" xfId="0" applyFont="1" applyAlignment="1">
      <alignment vertical="center"/>
    </xf>
    <xf numFmtId="0" fontId="10" fillId="0" borderId="29" xfId="0" applyFont="1" applyBorder="1" applyProtection="1">
      <protection locked="0"/>
    </xf>
    <xf numFmtId="49" fontId="10" fillId="0" borderId="29" xfId="0" applyNumberFormat="1" applyFont="1" applyBorder="1" applyProtection="1">
      <protection locked="0"/>
    </xf>
    <xf numFmtId="0" fontId="10" fillId="0" borderId="0" xfId="0" applyFont="1" applyProtection="1"/>
    <xf numFmtId="0" fontId="10" fillId="0" borderId="0" xfId="0" applyFont="1" applyBorder="1"/>
    <xf numFmtId="0" fontId="10" fillId="0" borderId="2" xfId="0" applyFont="1" applyBorder="1" applyProtection="1"/>
    <xf numFmtId="166" fontId="10" fillId="0" borderId="15" xfId="0" applyNumberFormat="1" applyFont="1" applyBorder="1" applyProtection="1"/>
    <xf numFmtId="0" fontId="10" fillId="0" borderId="0" xfId="0" applyFont="1" applyBorder="1" applyProtection="1">
      <protection locked="0"/>
    </xf>
    <xf numFmtId="0" fontId="10" fillId="0" borderId="0" xfId="0" applyFont="1" applyBorder="1" applyProtection="1"/>
    <xf numFmtId="0" fontId="10" fillId="7" borderId="0" xfId="0" applyFont="1" applyFill="1" applyProtection="1">
      <protection locked="0"/>
    </xf>
    <xf numFmtId="0" fontId="10" fillId="7" borderId="0" xfId="0" applyFont="1" applyFill="1"/>
    <xf numFmtId="49" fontId="10" fillId="0" borderId="0" xfId="0" applyNumberFormat="1" applyFont="1" applyProtection="1">
      <protection locked="0"/>
    </xf>
    <xf numFmtId="49" fontId="10" fillId="0" borderId="2" xfId="0" applyNumberFormat="1" applyFont="1" applyBorder="1" applyProtection="1"/>
    <xf numFmtId="0" fontId="10" fillId="0" borderId="0" xfId="0" applyFont="1" applyAlignment="1">
      <alignment horizontal="right" vertical="center"/>
    </xf>
    <xf numFmtId="0" fontId="10" fillId="7" borderId="33" xfId="0" applyFont="1" applyFill="1" applyBorder="1" applyProtection="1">
      <protection locked="0"/>
    </xf>
    <xf numFmtId="43" fontId="10" fillId="11" borderId="29" xfId="3" applyFont="1" applyFill="1" applyBorder="1"/>
    <xf numFmtId="9" fontId="10" fillId="11" borderId="29" xfId="4" applyFont="1" applyFill="1" applyBorder="1" applyAlignment="1">
      <alignment horizontal="right"/>
    </xf>
    <xf numFmtId="9" fontId="10" fillId="11" borderId="29" xfId="4" applyFont="1" applyFill="1" applyBorder="1"/>
    <xf numFmtId="0" fontId="7" fillId="0" borderId="0" xfId="0" applyFont="1" applyProtection="1">
      <protection locked="0"/>
    </xf>
    <xf numFmtId="166" fontId="10" fillId="0" borderId="0" xfId="3" applyNumberFormat="1" applyFont="1" applyProtection="1">
      <protection locked="0"/>
    </xf>
    <xf numFmtId="166" fontId="10" fillId="0" borderId="15" xfId="3" applyNumberFormat="1" applyFont="1" applyBorder="1" applyProtection="1"/>
    <xf numFmtId="166" fontId="10" fillId="0" borderId="0" xfId="3" applyNumberFormat="1" applyFont="1" applyProtection="1"/>
    <xf numFmtId="166" fontId="3" fillId="0" borderId="15" xfId="3" applyNumberFormat="1" applyFont="1" applyBorder="1" applyProtection="1"/>
    <xf numFmtId="166" fontId="10" fillId="0" borderId="0" xfId="3" applyNumberFormat="1" applyFont="1"/>
    <xf numFmtId="166" fontId="10" fillId="0" borderId="0" xfId="3" applyNumberFormat="1" applyFont="1" applyAlignment="1">
      <alignment vertical="center"/>
    </xf>
    <xf numFmtId="166" fontId="10" fillId="0" borderId="0" xfId="3" applyNumberFormat="1" applyFont="1" applyBorder="1"/>
    <xf numFmtId="166" fontId="10" fillId="0" borderId="0" xfId="3" applyNumberFormat="1" applyFont="1" applyBorder="1" applyProtection="1"/>
    <xf numFmtId="166" fontId="10" fillId="7" borderId="0" xfId="3" applyNumberFormat="1" applyFont="1" applyFill="1"/>
    <xf numFmtId="166" fontId="10" fillId="0" borderId="2" xfId="3" applyNumberFormat="1" applyFont="1" applyBorder="1" applyProtection="1"/>
    <xf numFmtId="166" fontId="3" fillId="0" borderId="2" xfId="3" applyNumberFormat="1" applyFont="1" applyBorder="1" applyProtection="1"/>
    <xf numFmtId="0" fontId="19" fillId="4" borderId="42" xfId="0" applyFont="1" applyFill="1" applyBorder="1" applyAlignment="1" applyProtection="1">
      <alignment horizontal="center" vertical="center"/>
      <protection locked="0"/>
    </xf>
    <xf numFmtId="9" fontId="0" fillId="0" borderId="6" xfId="0" applyNumberFormat="1" applyBorder="1" applyProtection="1">
      <protection locked="0"/>
    </xf>
    <xf numFmtId="166" fontId="0" fillId="0" borderId="7" xfId="0" applyNumberFormat="1" applyBorder="1" applyProtection="1"/>
    <xf numFmtId="9" fontId="0" fillId="0" borderId="57" xfId="0" applyNumberFormat="1" applyBorder="1" applyProtection="1">
      <protection locked="0"/>
    </xf>
    <xf numFmtId="166" fontId="0" fillId="0" borderId="8" xfId="0" applyNumberFormat="1" applyBorder="1" applyProtection="1"/>
    <xf numFmtId="49" fontId="0" fillId="0" borderId="33" xfId="0" applyNumberFormat="1" applyBorder="1" applyProtection="1">
      <protection locked="0"/>
    </xf>
    <xf numFmtId="14" fontId="0" fillId="0" borderId="33" xfId="0" applyNumberFormat="1" applyBorder="1" applyProtection="1">
      <protection locked="0"/>
    </xf>
    <xf numFmtId="0" fontId="7" fillId="4" borderId="22" xfId="0" applyFont="1" applyFill="1" applyBorder="1" applyAlignment="1" applyProtection="1">
      <alignment horizontal="center" vertical="center" wrapText="1"/>
      <protection locked="0"/>
    </xf>
    <xf numFmtId="0" fontId="7" fillId="3" borderId="22" xfId="0" applyFont="1" applyFill="1" applyBorder="1" applyAlignment="1" applyProtection="1">
      <alignment horizontal="center" vertical="center" wrapText="1"/>
      <protection locked="0"/>
    </xf>
    <xf numFmtId="14" fontId="0" fillId="0" borderId="29" xfId="0" applyNumberFormat="1" applyBorder="1" applyProtection="1">
      <protection locked="0"/>
    </xf>
    <xf numFmtId="14" fontId="28" fillId="0" borderId="33" xfId="0" applyNumberFormat="1" applyFont="1" applyBorder="1" applyAlignment="1" applyProtection="1">
      <alignment horizontal="right"/>
      <protection locked="0"/>
    </xf>
    <xf numFmtId="0" fontId="0" fillId="0" borderId="0" xfId="0" applyAlignment="1" applyProtection="1">
      <alignment horizontal="right"/>
      <protection locked="0"/>
    </xf>
    <xf numFmtId="49" fontId="0" fillId="0" borderId="0" xfId="0" applyNumberFormat="1" applyProtection="1">
      <protection locked="0"/>
    </xf>
    <xf numFmtId="0" fontId="10" fillId="6" borderId="0" xfId="0" applyFont="1" applyFill="1" applyAlignment="1" applyProtection="1">
      <alignment horizontal="left" vertical="center"/>
      <protection locked="0"/>
    </xf>
    <xf numFmtId="0" fontId="10" fillId="6" borderId="0" xfId="0" applyFont="1" applyFill="1" applyAlignment="1" applyProtection="1">
      <alignment vertical="center"/>
      <protection locked="0"/>
    </xf>
    <xf numFmtId="0" fontId="10" fillId="6" borderId="0" xfId="0" applyFont="1" applyFill="1" applyProtection="1">
      <protection locked="0"/>
    </xf>
    <xf numFmtId="0" fontId="7" fillId="0" borderId="0" xfId="0" applyFont="1" applyBorder="1" applyAlignment="1" applyProtection="1">
      <alignment vertical="center" wrapText="1"/>
      <protection locked="0"/>
    </xf>
    <xf numFmtId="0" fontId="7" fillId="3" borderId="27" xfId="0" applyFont="1" applyFill="1" applyBorder="1" applyAlignment="1" applyProtection="1">
      <alignment horizontal="center" vertical="center"/>
      <protection locked="0"/>
    </xf>
    <xf numFmtId="0" fontId="7" fillId="3" borderId="42" xfId="0" applyFont="1" applyFill="1" applyBorder="1" applyAlignment="1" applyProtection="1">
      <alignment horizontal="center" vertical="center"/>
      <protection locked="0"/>
    </xf>
    <xf numFmtId="0" fontId="7" fillId="4" borderId="43" xfId="0" applyFont="1" applyFill="1" applyBorder="1" applyAlignment="1" applyProtection="1">
      <alignment horizontal="center" vertical="center"/>
      <protection locked="0"/>
    </xf>
    <xf numFmtId="0" fontId="7" fillId="3" borderId="43" xfId="0" applyFont="1" applyFill="1" applyBorder="1" applyAlignment="1" applyProtection="1">
      <alignment horizontal="center" vertical="center"/>
      <protection locked="0"/>
    </xf>
    <xf numFmtId="0" fontId="7" fillId="4" borderId="50" xfId="0" applyFont="1" applyFill="1" applyBorder="1" applyAlignment="1" applyProtection="1">
      <alignment horizontal="center" vertical="center"/>
      <protection locked="0"/>
    </xf>
    <xf numFmtId="166" fontId="10" fillId="0" borderId="29" xfId="3" applyNumberFormat="1" applyFont="1" applyBorder="1" applyProtection="1">
      <protection locked="0"/>
    </xf>
    <xf numFmtId="165" fontId="10" fillId="0" borderId="29" xfId="0" applyNumberFormat="1" applyFont="1" applyBorder="1" applyProtection="1">
      <protection locked="0"/>
    </xf>
    <xf numFmtId="9" fontId="10" fillId="0" borderId="29" xfId="4" applyFont="1" applyBorder="1" applyProtection="1">
      <protection locked="0"/>
    </xf>
    <xf numFmtId="166" fontId="10" fillId="0" borderId="4" xfId="3" applyNumberFormat="1" applyFont="1" applyBorder="1" applyProtection="1">
      <protection locked="0"/>
    </xf>
    <xf numFmtId="9" fontId="10" fillId="0" borderId="9" xfId="0" applyNumberFormat="1" applyFont="1" applyBorder="1" applyProtection="1">
      <protection locked="0"/>
    </xf>
    <xf numFmtId="166" fontId="10" fillId="0" borderId="29" xfId="3" applyNumberFormat="1" applyFont="1" applyBorder="1" applyProtection="1"/>
    <xf numFmtId="9" fontId="10" fillId="0" borderId="29" xfId="0" applyNumberFormat="1" applyFont="1" applyBorder="1" applyProtection="1">
      <protection locked="0"/>
    </xf>
    <xf numFmtId="166" fontId="10" fillId="0" borderId="24" xfId="3" applyNumberFormat="1" applyFont="1" applyBorder="1" applyProtection="1"/>
    <xf numFmtId="9" fontId="10" fillId="12" borderId="29" xfId="0" applyNumberFormat="1" applyFont="1" applyFill="1" applyBorder="1"/>
    <xf numFmtId="166" fontId="10" fillId="12" borderId="29" xfId="3" applyNumberFormat="1" applyFont="1" applyFill="1" applyBorder="1"/>
    <xf numFmtId="9" fontId="10" fillId="0" borderId="11" xfId="0" applyNumberFormat="1" applyFont="1" applyBorder="1" applyProtection="1">
      <protection locked="0"/>
    </xf>
    <xf numFmtId="166" fontId="10" fillId="0" borderId="30" xfId="3" applyNumberFormat="1" applyFont="1" applyBorder="1" applyProtection="1"/>
    <xf numFmtId="9" fontId="10" fillId="0" borderId="30" xfId="0" applyNumberFormat="1" applyFont="1" applyBorder="1" applyProtection="1">
      <protection locked="0"/>
    </xf>
    <xf numFmtId="166" fontId="10" fillId="0" borderId="25" xfId="3" applyNumberFormat="1" applyFont="1" applyBorder="1" applyProtection="1"/>
    <xf numFmtId="166" fontId="10" fillId="8" borderId="0" xfId="3" applyNumberFormat="1" applyFont="1" applyFill="1" applyBorder="1"/>
    <xf numFmtId="166" fontId="10" fillId="12" borderId="29" xfId="3" applyNumberFormat="1" applyFont="1" applyFill="1" applyBorder="1" applyProtection="1"/>
    <xf numFmtId="0" fontId="7" fillId="4" borderId="42" xfId="0" applyFont="1" applyFill="1" applyBorder="1" applyAlignment="1" applyProtection="1">
      <alignment horizontal="center" vertical="center"/>
      <protection locked="0"/>
    </xf>
    <xf numFmtId="49" fontId="10" fillId="0" borderId="15" xfId="0" applyNumberFormat="1" applyFont="1" applyBorder="1" applyAlignment="1">
      <alignment horizontal="left"/>
    </xf>
    <xf numFmtId="0" fontId="10" fillId="0" borderId="8" xfId="0" applyFont="1" applyBorder="1" applyAlignment="1">
      <alignment horizontal="left"/>
    </xf>
    <xf numFmtId="0" fontId="10" fillId="0" borderId="24" xfId="0" applyFont="1" applyBorder="1" applyAlignment="1">
      <alignment horizontal="left"/>
    </xf>
    <xf numFmtId="0" fontId="10" fillId="0" borderId="25" xfId="0" applyFont="1" applyBorder="1" applyAlignment="1">
      <alignment horizontal="left"/>
    </xf>
    <xf numFmtId="49" fontId="10" fillId="0" borderId="24" xfId="0" applyNumberFormat="1" applyFont="1" applyBorder="1" applyAlignment="1">
      <alignment horizontal="left"/>
    </xf>
    <xf numFmtId="49" fontId="10" fillId="5" borderId="34" xfId="0" applyNumberFormat="1" applyFont="1" applyFill="1" applyBorder="1" applyProtection="1">
      <protection locked="0"/>
    </xf>
    <xf numFmtId="49" fontId="10" fillId="0" borderId="34" xfId="0" applyNumberFormat="1" applyFont="1" applyBorder="1" applyProtection="1">
      <protection locked="0"/>
    </xf>
    <xf numFmtId="49" fontId="10" fillId="5" borderId="35" xfId="0" applyNumberFormat="1" applyFont="1" applyFill="1" applyBorder="1" applyProtection="1">
      <protection locked="0"/>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3" fillId="0" borderId="4" xfId="0" applyFont="1" applyBorder="1" applyAlignment="1">
      <alignment horizontal="left"/>
    </xf>
    <xf numFmtId="0" fontId="3" fillId="0" borderId="5"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3" fillId="6" borderId="1" xfId="0" applyFont="1" applyFill="1" applyBorder="1" applyAlignment="1">
      <alignment horizontal="left" vertical="top" wrapText="1"/>
    </xf>
    <xf numFmtId="0" fontId="3" fillId="6" borderId="3" xfId="0" applyFont="1" applyFill="1" applyBorder="1" applyAlignment="1">
      <alignment horizontal="left" vertical="top" wrapText="1"/>
    </xf>
    <xf numFmtId="0" fontId="4" fillId="2" borderId="2" xfId="0" applyFont="1" applyFill="1" applyBorder="1" applyAlignment="1">
      <alignment horizontal="center" vertical="center"/>
    </xf>
    <xf numFmtId="0" fontId="3" fillId="11" borderId="32" xfId="0" applyFont="1" applyFill="1" applyBorder="1" applyAlignment="1">
      <alignment horizontal="center" vertical="center" wrapText="1"/>
    </xf>
    <xf numFmtId="0" fontId="3" fillId="11" borderId="33" xfId="0" applyFont="1" applyFill="1" applyBorder="1" applyAlignment="1">
      <alignment horizontal="center" vertical="center" wrapText="1"/>
    </xf>
    <xf numFmtId="0" fontId="4" fillId="5" borderId="1" xfId="0"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10" fillId="6" borderId="0" xfId="0" applyFont="1" applyFill="1" applyAlignment="1" applyProtection="1">
      <alignment horizontal="left"/>
      <protection locked="0"/>
    </xf>
    <xf numFmtId="0" fontId="2" fillId="0" borderId="27"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3" borderId="26"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3" borderId="20"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7" fillId="4" borderId="1" xfId="0" applyFont="1" applyFill="1" applyBorder="1" applyAlignment="1" applyProtection="1">
      <alignment horizontal="center"/>
    </xf>
    <xf numFmtId="0" fontId="7" fillId="4" borderId="2" xfId="0" applyFont="1" applyFill="1" applyBorder="1" applyAlignment="1" applyProtection="1">
      <alignment horizontal="center"/>
    </xf>
    <xf numFmtId="0" fontId="7" fillId="4" borderId="3" xfId="0" applyFont="1" applyFill="1" applyBorder="1" applyAlignment="1" applyProtection="1">
      <alignment horizontal="center"/>
    </xf>
    <xf numFmtId="0" fontId="4" fillId="12" borderId="1" xfId="0" applyFont="1" applyFill="1" applyBorder="1" applyAlignment="1" applyProtection="1">
      <alignment horizontal="center" vertical="center"/>
      <protection locked="0"/>
    </xf>
    <xf numFmtId="0" fontId="4" fillId="12" borderId="2" xfId="0" applyFont="1" applyFill="1" applyBorder="1" applyAlignment="1" applyProtection="1">
      <alignment horizontal="center" vertical="center"/>
      <protection locked="0"/>
    </xf>
    <xf numFmtId="0" fontId="4" fillId="12" borderId="3" xfId="0" applyFont="1" applyFill="1" applyBorder="1" applyAlignment="1" applyProtection="1">
      <alignment horizontal="center" vertical="center"/>
      <protection locked="0"/>
    </xf>
    <xf numFmtId="0" fontId="10" fillId="0" borderId="2" xfId="0" applyFont="1" applyBorder="1" applyAlignment="1" applyProtection="1">
      <alignment horizontal="left" vertical="center"/>
      <protection locked="0"/>
    </xf>
    <xf numFmtId="0" fontId="7" fillId="0" borderId="16"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2" fontId="10" fillId="0" borderId="32" xfId="0" applyNumberFormat="1" applyFont="1" applyBorder="1" applyAlignment="1" applyProtection="1">
      <alignment horizontal="center"/>
    </xf>
    <xf numFmtId="2" fontId="10" fillId="0" borderId="33" xfId="0" applyNumberFormat="1" applyFont="1" applyBorder="1" applyAlignment="1" applyProtection="1">
      <alignment horizontal="center"/>
    </xf>
    <xf numFmtId="0" fontId="10" fillId="2" borderId="51" xfId="0" applyFont="1" applyFill="1" applyBorder="1" applyAlignment="1" applyProtection="1">
      <alignment horizontal="center"/>
    </xf>
    <xf numFmtId="0" fontId="10" fillId="2" borderId="52" xfId="0" applyFont="1" applyFill="1" applyBorder="1" applyAlignment="1" applyProtection="1">
      <alignment horizontal="center"/>
    </xf>
    <xf numFmtId="0" fontId="10" fillId="2" borderId="53" xfId="0" applyFont="1" applyFill="1" applyBorder="1" applyAlignment="1" applyProtection="1">
      <alignment horizontal="center"/>
    </xf>
    <xf numFmtId="0" fontId="10" fillId="2" borderId="37" xfId="0" applyFont="1" applyFill="1" applyBorder="1" applyAlignment="1" applyProtection="1">
      <alignment horizontal="center"/>
    </xf>
    <xf numFmtId="0" fontId="10" fillId="2" borderId="54" xfId="0" applyFont="1" applyFill="1" applyBorder="1" applyAlignment="1" applyProtection="1">
      <alignment horizontal="center"/>
    </xf>
    <xf numFmtId="0" fontId="10" fillId="2" borderId="38" xfId="0" applyFont="1" applyFill="1" applyBorder="1" applyAlignment="1" applyProtection="1">
      <alignment horizontal="center"/>
    </xf>
    <xf numFmtId="0" fontId="7" fillId="4" borderId="27" xfId="0" applyFont="1" applyFill="1" applyBorder="1" applyAlignment="1" applyProtection="1">
      <alignment horizontal="center" vertical="center"/>
      <protection locked="0"/>
    </xf>
    <xf numFmtId="0" fontId="7" fillId="4" borderId="26" xfId="0" applyFont="1" applyFill="1" applyBorder="1" applyAlignment="1" applyProtection="1">
      <alignment horizontal="center" vertical="center"/>
      <protection locked="0"/>
    </xf>
    <xf numFmtId="0" fontId="7" fillId="4" borderId="27"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center" vertical="center" wrapText="1"/>
      <protection locked="0"/>
    </xf>
    <xf numFmtId="166" fontId="7" fillId="12" borderId="29" xfId="3" applyNumberFormat="1" applyFont="1" applyFill="1" applyBorder="1" applyAlignment="1">
      <alignment horizontal="center" vertical="center" wrapText="1"/>
    </xf>
    <xf numFmtId="0" fontId="7" fillId="0" borderId="11" xfId="0" applyFont="1" applyBorder="1" applyAlignment="1" applyProtection="1">
      <alignment horizontal="center" vertical="center" wrapText="1"/>
      <protection locked="0"/>
    </xf>
    <xf numFmtId="0" fontId="7" fillId="0" borderId="30"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7" fillId="4" borderId="16" xfId="0" applyFont="1" applyFill="1" applyBorder="1" applyAlignment="1" applyProtection="1">
      <alignment horizontal="center" vertical="center" wrapText="1"/>
      <protection locked="0"/>
    </xf>
    <xf numFmtId="0" fontId="10" fillId="4" borderId="20" xfId="0" applyFont="1" applyFill="1" applyBorder="1" applyAlignment="1" applyProtection="1">
      <alignment horizontal="center" vertical="center" wrapText="1"/>
      <protection locked="0"/>
    </xf>
    <xf numFmtId="0" fontId="7" fillId="12" borderId="29" xfId="0" applyFont="1" applyFill="1" applyBorder="1" applyAlignment="1">
      <alignment horizontal="center" vertical="center" wrapText="1"/>
    </xf>
    <xf numFmtId="0" fontId="18" fillId="0" borderId="28" xfId="0" applyFont="1" applyBorder="1" applyAlignment="1" applyProtection="1">
      <alignment horizontal="left" vertical="center"/>
      <protection locked="0"/>
    </xf>
    <xf numFmtId="0" fontId="10" fillId="0" borderId="32" xfId="0" applyFont="1" applyBorder="1" applyAlignment="1" applyProtection="1">
      <alignment horizontal="left" vertical="center"/>
    </xf>
    <xf numFmtId="0" fontId="10" fillId="0" borderId="33" xfId="0" applyFont="1" applyBorder="1" applyAlignment="1" applyProtection="1">
      <alignment horizontal="left" vertical="center"/>
    </xf>
    <xf numFmtId="0" fontId="10" fillId="0" borderId="52" xfId="0" applyFont="1" applyBorder="1" applyAlignment="1" applyProtection="1">
      <alignment horizontal="center"/>
    </xf>
    <xf numFmtId="0" fontId="10" fillId="0" borderId="54" xfId="0" applyFont="1" applyBorder="1" applyAlignment="1" applyProtection="1">
      <alignment horizontal="center"/>
    </xf>
    <xf numFmtId="2" fontId="10" fillId="0" borderId="32" xfId="3" applyNumberFormat="1" applyFont="1" applyBorder="1" applyAlignment="1" applyProtection="1">
      <alignment horizontal="center"/>
    </xf>
    <xf numFmtId="2" fontId="10" fillId="0" borderId="33" xfId="3" applyNumberFormat="1" applyFont="1" applyBorder="1" applyAlignment="1" applyProtection="1">
      <alignment horizontal="center"/>
    </xf>
    <xf numFmtId="0" fontId="10" fillId="0" borderId="51" xfId="0" applyFont="1" applyBorder="1" applyAlignment="1" applyProtection="1">
      <alignment horizontal="center"/>
    </xf>
    <xf numFmtId="0" fontId="10" fillId="0" borderId="53" xfId="0" applyFont="1" applyBorder="1" applyAlignment="1" applyProtection="1">
      <alignment horizontal="center"/>
    </xf>
    <xf numFmtId="0" fontId="10" fillId="0" borderId="37" xfId="0" applyFont="1" applyBorder="1" applyAlignment="1" applyProtection="1">
      <alignment horizontal="center"/>
    </xf>
    <xf numFmtId="0" fontId="10" fillId="0" borderId="38" xfId="0" applyFont="1" applyBorder="1" applyAlignment="1" applyProtection="1">
      <alignment horizontal="center"/>
    </xf>
    <xf numFmtId="0" fontId="7" fillId="12" borderId="1" xfId="0" applyFont="1" applyFill="1" applyBorder="1" applyAlignment="1" applyProtection="1">
      <alignment horizontal="center"/>
      <protection locked="0"/>
    </xf>
    <xf numFmtId="0" fontId="7" fillId="12" borderId="2" xfId="0" applyFont="1" applyFill="1" applyBorder="1" applyAlignment="1" applyProtection="1">
      <alignment horizontal="center"/>
      <protection locked="0"/>
    </xf>
    <xf numFmtId="0" fontId="7" fillId="12" borderId="3" xfId="0" applyFont="1" applyFill="1" applyBorder="1" applyAlignment="1" applyProtection="1">
      <alignment horizontal="center"/>
      <protection locked="0"/>
    </xf>
    <xf numFmtId="0" fontId="7" fillId="3" borderId="27" xfId="0" applyFont="1" applyFill="1" applyBorder="1" applyAlignment="1" applyProtection="1">
      <alignment horizontal="center" vertical="center" wrapText="1"/>
      <protection locked="0"/>
    </xf>
    <xf numFmtId="0" fontId="7" fillId="3" borderId="26" xfId="0" applyFont="1" applyFill="1" applyBorder="1" applyAlignment="1" applyProtection="1">
      <alignment horizontal="center" vertical="center" wrapText="1"/>
      <protection locked="0"/>
    </xf>
    <xf numFmtId="0" fontId="7" fillId="3" borderId="27" xfId="0" applyFont="1" applyFill="1" applyBorder="1" applyAlignment="1" applyProtection="1">
      <alignment horizontal="center" vertical="center"/>
      <protection locked="0"/>
    </xf>
    <xf numFmtId="0" fontId="7" fillId="3" borderId="26" xfId="0" applyFont="1" applyFill="1" applyBorder="1" applyAlignment="1" applyProtection="1">
      <alignment horizontal="center" vertical="center"/>
      <protection locked="0"/>
    </xf>
    <xf numFmtId="10" fontId="10" fillId="0" borderId="30" xfId="4" applyNumberFormat="1" applyFont="1" applyBorder="1" applyAlignment="1" applyProtection="1">
      <alignment horizontal="center" vertical="center"/>
      <protection locked="0"/>
    </xf>
    <xf numFmtId="10" fontId="10" fillId="0" borderId="25" xfId="4" applyNumberFormat="1" applyFont="1" applyBorder="1" applyAlignment="1" applyProtection="1">
      <alignment horizontal="center" vertical="center"/>
      <protection locked="0"/>
    </xf>
    <xf numFmtId="10" fontId="10" fillId="0" borderId="33" xfId="4" applyNumberFormat="1" applyFont="1" applyBorder="1" applyAlignment="1" applyProtection="1">
      <alignment horizontal="center" vertical="center"/>
      <protection locked="0"/>
    </xf>
    <xf numFmtId="10" fontId="10" fillId="0" borderId="29" xfId="4" applyNumberFormat="1" applyFont="1" applyBorder="1" applyAlignment="1" applyProtection="1">
      <alignment horizontal="center" vertical="center"/>
      <protection locked="0"/>
    </xf>
    <xf numFmtId="10" fontId="10" fillId="0" borderId="44" xfId="4" applyNumberFormat="1" applyFont="1" applyBorder="1" applyAlignment="1" applyProtection="1">
      <alignment horizontal="center" vertical="center"/>
      <protection locked="0"/>
    </xf>
    <xf numFmtId="10" fontId="10" fillId="0" borderId="45" xfId="4" applyNumberFormat="1" applyFont="1" applyBorder="1" applyAlignment="1" applyProtection="1">
      <alignment horizontal="center" vertical="center"/>
      <protection locked="0"/>
    </xf>
    <xf numFmtId="10" fontId="10" fillId="0" borderId="37" xfId="4" applyNumberFormat="1" applyFont="1" applyBorder="1" applyAlignment="1" applyProtection="1">
      <alignment horizontal="center" vertical="center"/>
      <protection locked="0"/>
    </xf>
    <xf numFmtId="10" fontId="10" fillId="0" borderId="38" xfId="4" applyNumberFormat="1" applyFont="1" applyBorder="1" applyAlignment="1" applyProtection="1">
      <alignment horizontal="center" vertical="center"/>
      <protection locked="0"/>
    </xf>
    <xf numFmtId="10" fontId="10" fillId="0" borderId="48" xfId="4" applyNumberFormat="1" applyFont="1" applyBorder="1" applyAlignment="1" applyProtection="1">
      <alignment horizontal="center" vertical="center"/>
      <protection locked="0"/>
    </xf>
    <xf numFmtId="10" fontId="10" fillId="0" borderId="24" xfId="4" applyNumberFormat="1" applyFont="1" applyBorder="1" applyAlignment="1" applyProtection="1">
      <alignment horizontal="center" vertical="center"/>
      <protection locked="0"/>
    </xf>
    <xf numFmtId="0" fontId="7" fillId="3" borderId="47" xfId="0" applyFont="1" applyFill="1" applyBorder="1" applyAlignment="1" applyProtection="1">
      <alignment horizontal="center" vertical="center"/>
      <protection locked="0"/>
    </xf>
    <xf numFmtId="0" fontId="7" fillId="3" borderId="46" xfId="0" applyFont="1" applyFill="1" applyBorder="1" applyAlignment="1" applyProtection="1">
      <alignment horizontal="center" vertical="center"/>
      <protection locked="0"/>
    </xf>
    <xf numFmtId="0" fontId="10" fillId="6" borderId="0" xfId="0" applyFont="1" applyFill="1" applyAlignment="1" applyProtection="1">
      <alignment horizontal="left" vertical="center"/>
      <protection locked="0"/>
    </xf>
    <xf numFmtId="0" fontId="10" fillId="6" borderId="1" xfId="0" applyFont="1" applyFill="1" applyBorder="1" applyAlignment="1" applyProtection="1">
      <alignment horizontal="center" vertical="center" wrapText="1"/>
      <protection locked="0"/>
    </xf>
    <xf numFmtId="0" fontId="10" fillId="6" borderId="3" xfId="0" applyFont="1" applyFill="1" applyBorder="1" applyAlignment="1" applyProtection="1">
      <alignment horizontal="center" vertical="center" wrapText="1"/>
      <protection locked="0"/>
    </xf>
    <xf numFmtId="0" fontId="7" fillId="3" borderId="40" xfId="0" applyFont="1" applyFill="1" applyBorder="1" applyAlignment="1" applyProtection="1">
      <alignment horizontal="center" vertical="center"/>
      <protection locked="0"/>
    </xf>
    <xf numFmtId="0" fontId="7" fillId="3" borderId="41"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10" fillId="0" borderId="28" xfId="0" applyFont="1" applyBorder="1" applyAlignment="1" applyProtection="1">
      <alignment horizontal="left" vertical="center"/>
      <protection locked="0"/>
    </xf>
    <xf numFmtId="0" fontId="7" fillId="2" borderId="43" xfId="0" applyFont="1" applyFill="1" applyBorder="1" applyAlignment="1" applyProtection="1">
      <alignment horizontal="center" vertical="center" wrapText="1"/>
    </xf>
    <xf numFmtId="0" fontId="7" fillId="2" borderId="49" xfId="0" applyFont="1" applyFill="1" applyBorder="1" applyAlignment="1" applyProtection="1">
      <alignment horizontal="center" vertical="center" wrapText="1"/>
    </xf>
    <xf numFmtId="0" fontId="7" fillId="2" borderId="58" xfId="0" applyFont="1" applyFill="1" applyBorder="1" applyAlignment="1" applyProtection="1">
      <alignment horizontal="center" vertical="center" wrapText="1"/>
    </xf>
    <xf numFmtId="0" fontId="7" fillId="2" borderId="50" xfId="0" applyFont="1" applyFill="1" applyBorder="1" applyAlignment="1" applyProtection="1">
      <alignment horizontal="center" vertical="center" wrapText="1"/>
    </xf>
    <xf numFmtId="0" fontId="7" fillId="2" borderId="56" xfId="0" applyFont="1" applyFill="1" applyBorder="1" applyAlignment="1" applyProtection="1">
      <alignment horizontal="center" vertical="center" wrapText="1"/>
    </xf>
    <xf numFmtId="0" fontId="7" fillId="2" borderId="59" xfId="0" applyFont="1" applyFill="1" applyBorder="1" applyAlignment="1" applyProtection="1">
      <alignment horizontal="center" vertical="center" wrapText="1"/>
    </xf>
    <xf numFmtId="0" fontId="7" fillId="12" borderId="16" xfId="0" applyFont="1" applyFill="1" applyBorder="1" applyAlignment="1" applyProtection="1">
      <alignment horizontal="center" vertical="center"/>
      <protection locked="0"/>
    </xf>
    <xf numFmtId="0" fontId="7" fillId="12" borderId="28" xfId="0" applyFont="1" applyFill="1" applyBorder="1" applyAlignment="1" applyProtection="1">
      <alignment horizontal="center" vertical="center"/>
      <protection locked="0"/>
    </xf>
    <xf numFmtId="0" fontId="7" fillId="12" borderId="17" xfId="0" applyFont="1" applyFill="1" applyBorder="1" applyAlignment="1" applyProtection="1">
      <alignment horizontal="center" vertical="center"/>
      <protection locked="0"/>
    </xf>
    <xf numFmtId="0" fontId="7" fillId="0" borderId="55"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2" borderId="31" xfId="0" applyFont="1" applyFill="1" applyBorder="1" applyAlignment="1" applyProtection="1">
      <alignment horizontal="center" vertical="center" wrapText="1"/>
    </xf>
    <xf numFmtId="0" fontId="7" fillId="2" borderId="57" xfId="0" applyFont="1" applyFill="1" applyBorder="1" applyAlignment="1" applyProtection="1">
      <alignment horizontal="center" vertical="center" wrapText="1"/>
    </xf>
    <xf numFmtId="0" fontId="3" fillId="0" borderId="2" xfId="0" applyFont="1" applyBorder="1" applyAlignment="1" applyProtection="1">
      <alignment horizontal="left" vertical="center"/>
      <protection locked="0"/>
    </xf>
    <xf numFmtId="0" fontId="4" fillId="9" borderId="1" xfId="0" applyFont="1" applyFill="1" applyBorder="1" applyAlignment="1" applyProtection="1">
      <alignment horizontal="center" vertical="center"/>
      <protection locked="0"/>
    </xf>
    <xf numFmtId="0" fontId="4" fillId="9" borderId="2" xfId="0" applyFont="1" applyFill="1" applyBorder="1" applyAlignment="1" applyProtection="1">
      <alignment horizontal="center" vertical="center"/>
      <protection locked="0"/>
    </xf>
    <xf numFmtId="0" fontId="4" fillId="9" borderId="3" xfId="0" applyFont="1" applyFill="1" applyBorder="1" applyAlignment="1" applyProtection="1">
      <alignment horizontal="center" vertical="center"/>
      <protection locked="0"/>
    </xf>
    <xf numFmtId="0" fontId="20" fillId="9" borderId="1" xfId="0" applyFont="1" applyFill="1" applyBorder="1" applyAlignment="1" applyProtection="1">
      <alignment horizontal="center" vertical="center" wrapText="1"/>
      <protection locked="0"/>
    </xf>
    <xf numFmtId="0" fontId="20" fillId="9" borderId="2" xfId="0" applyFont="1" applyFill="1" applyBorder="1" applyAlignment="1" applyProtection="1">
      <alignment horizontal="center" vertical="center" wrapText="1"/>
      <protection locked="0"/>
    </xf>
    <xf numFmtId="0" fontId="20" fillId="9" borderId="3" xfId="0" applyFont="1" applyFill="1" applyBorder="1" applyAlignment="1" applyProtection="1">
      <alignment horizontal="center" vertical="center" wrapText="1"/>
      <protection locked="0"/>
    </xf>
    <xf numFmtId="0" fontId="4" fillId="9" borderId="1" xfId="0" applyFont="1" applyFill="1" applyBorder="1" applyAlignment="1" applyProtection="1">
      <alignment horizontal="center"/>
      <protection locked="0"/>
    </xf>
    <xf numFmtId="0" fontId="4" fillId="9" borderId="2" xfId="0" applyFont="1" applyFill="1" applyBorder="1" applyAlignment="1" applyProtection="1">
      <alignment horizontal="center"/>
      <protection locked="0"/>
    </xf>
    <xf numFmtId="0" fontId="4" fillId="9" borderId="3" xfId="0" applyFont="1" applyFill="1" applyBorder="1" applyAlignment="1" applyProtection="1">
      <alignment horizontal="center"/>
      <protection locked="0"/>
    </xf>
    <xf numFmtId="0" fontId="7" fillId="9" borderId="29"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protection locked="0"/>
    </xf>
    <xf numFmtId="0" fontId="7" fillId="5" borderId="28" xfId="0" applyFont="1" applyFill="1" applyBorder="1" applyAlignment="1" applyProtection="1">
      <alignment horizontal="center" vertical="center"/>
      <protection locked="0"/>
    </xf>
    <xf numFmtId="0" fontId="7" fillId="5" borderId="17" xfId="0" applyFont="1" applyFill="1" applyBorder="1" applyAlignment="1" applyProtection="1">
      <alignment horizontal="center" vertical="center"/>
      <protection locked="0"/>
    </xf>
    <xf numFmtId="0" fontId="4" fillId="5" borderId="16"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5" borderId="17"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4" fillId="5" borderId="62"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3" fillId="0" borderId="0" xfId="0" applyFont="1" applyAlignment="1">
      <alignment horizontal="center"/>
    </xf>
    <xf numFmtId="0" fontId="17" fillId="0" borderId="0" xfId="0" applyFont="1" applyAlignment="1">
      <alignment horizontal="center"/>
    </xf>
    <xf numFmtId="0" fontId="24" fillId="0" borderId="0" xfId="0" applyFont="1" applyAlignment="1">
      <alignment horizontal="center"/>
    </xf>
    <xf numFmtId="0" fontId="7" fillId="0" borderId="1" xfId="0" applyFont="1" applyBorder="1" applyAlignment="1">
      <alignment horizontal="center"/>
    </xf>
    <xf numFmtId="0" fontId="7" fillId="0" borderId="3" xfId="0" applyFont="1" applyBorder="1" applyAlignment="1">
      <alignment horizontal="center"/>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7" fillId="4" borderId="27"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3" borderId="27" xfId="0" applyFont="1" applyFill="1" applyBorder="1" applyAlignment="1" applyProtection="1">
      <alignment horizontal="left" vertical="center"/>
      <protection locked="0"/>
    </xf>
    <xf numFmtId="0" fontId="7" fillId="3" borderId="26" xfId="0" applyFont="1" applyFill="1" applyBorder="1" applyAlignment="1" applyProtection="1">
      <alignment horizontal="left" vertical="center"/>
      <protection locked="0"/>
    </xf>
    <xf numFmtId="0" fontId="7" fillId="4" borderId="1" xfId="0" applyFont="1" applyFill="1" applyBorder="1" applyAlignment="1" applyProtection="1">
      <alignment horizontal="center"/>
      <protection locked="0"/>
    </xf>
    <xf numFmtId="0" fontId="7" fillId="4" borderId="3" xfId="0" applyFont="1" applyFill="1" applyBorder="1" applyAlignment="1" applyProtection="1">
      <alignment horizontal="center"/>
      <protection locked="0"/>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1" xfId="0" applyFont="1" applyFill="1" applyBorder="1" applyAlignment="1">
      <alignment horizontal="left"/>
    </xf>
    <xf numFmtId="0" fontId="7" fillId="4" borderId="2" xfId="0" applyFont="1" applyFill="1" applyBorder="1" applyAlignment="1">
      <alignment horizontal="left"/>
    </xf>
    <xf numFmtId="0" fontId="7" fillId="4" borderId="3" xfId="0" applyFont="1" applyFill="1" applyBorder="1" applyAlignment="1">
      <alignment horizontal="left"/>
    </xf>
    <xf numFmtId="0" fontId="22" fillId="4" borderId="1" xfId="0" applyFont="1" applyFill="1" applyBorder="1" applyAlignment="1">
      <alignment horizontal="left"/>
    </xf>
    <xf numFmtId="0" fontId="22" fillId="4" borderId="3" xfId="0" applyFont="1" applyFill="1" applyBorder="1" applyAlignment="1">
      <alignment horizontal="left"/>
    </xf>
    <xf numFmtId="0" fontId="7" fillId="4" borderId="4" xfId="0" applyFont="1" applyFill="1" applyBorder="1" applyAlignment="1">
      <alignment horizontal="left"/>
    </xf>
    <xf numFmtId="0" fontId="7" fillId="4" borderId="5" xfId="0" applyFont="1" applyFill="1" applyBorder="1" applyAlignment="1">
      <alignment horizontal="left"/>
    </xf>
    <xf numFmtId="0" fontId="7" fillId="3" borderId="4" xfId="0" applyFont="1" applyFill="1" applyBorder="1" applyAlignment="1" applyProtection="1">
      <alignment horizontal="left"/>
      <protection locked="0"/>
    </xf>
    <xf numFmtId="0" fontId="7" fillId="3" borderId="5" xfId="0" applyFont="1" applyFill="1" applyBorder="1" applyAlignment="1" applyProtection="1">
      <alignment horizontal="left"/>
      <protection locked="0"/>
    </xf>
    <xf numFmtId="0" fontId="7" fillId="3" borderId="66" xfId="0" applyFont="1" applyFill="1" applyBorder="1" applyAlignment="1" applyProtection="1">
      <alignment horizontal="left"/>
      <protection locked="0"/>
    </xf>
    <xf numFmtId="0" fontId="7" fillId="4" borderId="66" xfId="0" applyFont="1" applyFill="1" applyBorder="1" applyAlignment="1">
      <alignment horizontal="left"/>
    </xf>
    <xf numFmtId="0" fontId="10" fillId="10" borderId="0" xfId="0" applyFont="1" applyFill="1" applyAlignment="1">
      <alignment horizontal="left" wrapText="1"/>
    </xf>
    <xf numFmtId="0" fontId="23" fillId="2" borderId="0" xfId="0" applyFont="1" applyFill="1" applyAlignment="1">
      <alignment horizontal="center" vertical="center"/>
    </xf>
    <xf numFmtId="0" fontId="10" fillId="0" borderId="0" xfId="0" applyFont="1" applyAlignment="1">
      <alignment horizontal="center"/>
    </xf>
    <xf numFmtId="0" fontId="10" fillId="2" borderId="54" xfId="0" applyFont="1" applyFill="1" applyBorder="1" applyAlignment="1">
      <alignment horizontal="center"/>
    </xf>
    <xf numFmtId="0" fontId="7"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xf>
    <xf numFmtId="166" fontId="10" fillId="2" borderId="66" xfId="3" applyNumberFormat="1" applyFont="1" applyFill="1" applyBorder="1" applyAlignment="1">
      <alignment horizontal="right"/>
    </xf>
    <xf numFmtId="166" fontId="10" fillId="0" borderId="29" xfId="3" applyNumberFormat="1" applyFont="1" applyBorder="1" applyAlignment="1">
      <alignment horizontal="right"/>
    </xf>
    <xf numFmtId="166" fontId="10" fillId="2" borderId="29" xfId="3" applyNumberFormat="1" applyFont="1" applyFill="1" applyBorder="1" applyAlignment="1">
      <alignment horizontal="right"/>
    </xf>
    <xf numFmtId="43" fontId="10" fillId="2" borderId="66" xfId="3" applyFont="1" applyFill="1" applyBorder="1" applyAlignment="1">
      <alignment horizontal="right"/>
    </xf>
    <xf numFmtId="43" fontId="10" fillId="0" borderId="29" xfId="3" applyFont="1" applyBorder="1" applyAlignment="1">
      <alignment horizontal="right"/>
    </xf>
    <xf numFmtId="43" fontId="10" fillId="2" borderId="29" xfId="3" applyFont="1" applyFill="1" applyBorder="1" applyAlignment="1">
      <alignment horizontal="right"/>
    </xf>
  </cellXfs>
  <cellStyles count="5">
    <cellStyle name="Comma" xfId="3" builtinId="3"/>
    <cellStyle name="Hyperlink" xfId="2" builtinId="8"/>
    <cellStyle name="Normal" xfId="0" builtinId="0"/>
    <cellStyle name="Normal 2 2" xfId="1"/>
    <cellStyle name="Percent" xfId="4" builtinId="5"/>
  </cellStyles>
  <dxfs count="4">
    <dxf>
      <font>
        <color rgb="FFFF0000"/>
      </font>
    </dxf>
    <dxf>
      <font>
        <color rgb="FFFF0000"/>
      </font>
    </dxf>
    <dxf>
      <font>
        <color rgb="FFFF0000"/>
      </font>
    </dxf>
    <dxf>
      <font>
        <color rgb="FFFF0000"/>
      </font>
    </dxf>
  </dxfs>
  <tableStyles count="0" defaultTableStyle="TableStyleMedium2" defaultPivotStyle="PivotStyleLight16"/>
  <colors>
    <mruColors>
      <color rgb="FFCC99FF"/>
      <color rgb="FFFFFF99"/>
      <color rgb="FF000000"/>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135254</xdr:rowOff>
    </xdr:from>
    <xdr:to>
      <xdr:col>10</xdr:col>
      <xdr:colOff>161925</xdr:colOff>
      <xdr:row>31</xdr:row>
      <xdr:rowOff>91439</xdr:rowOff>
    </xdr:to>
    <xdr:sp macro="" textlink="">
      <xdr:nvSpPr>
        <xdr:cNvPr id="2" name="TextBox 1"/>
        <xdr:cNvSpPr txBox="1"/>
      </xdr:nvSpPr>
      <xdr:spPr>
        <a:xfrm>
          <a:off x="0" y="2185034"/>
          <a:ext cx="6501765" cy="379666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Read the Instructions and Guidance worksheet carefully. </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Answer all questions in the General Information worksheet. </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Complete the Center-Space worksheet.</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Fill out the Usage worksheet for each rate and provide notes as needed. </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Fill in the table at the top of the Salaries Worksheet. It includes a Year 2 growth factor and benefit percentages for years 1 and 2.</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Complete the Year 1 Salaries &amp; Benefits section on the Salaries worksheet. This information will copy to the second year. Additionally, make any necessary changes for current employees in Year 2. Add notes for important information.</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Fill out the Year 1 Depreciation section including the Allocation Schedule. Information from Year 1 will be copied exactly to Year 2. Make changes to Year 2 as applicable. Add necessary notes at the bottom of the sheet. </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Complete the Other Costs worksheet. The amount, source documents, and allocations in this worksheet are not copied from Year 1 to Year 2. Fill out the needed Year 2 information manually.</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Fill out the Prior Year Balance cell and External Surcharge row in the Biennium Summary worksheet. </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Make sure all necessary fields in the Biennium Summary are filled out. </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Review and compare the fully costed, internal, and external rates per unit located at the bottom of the Biennium Summary. These rates are calculated from all prior worksheets.</a:t>
          </a:r>
        </a:p>
        <a:p>
          <a:endParaRPr lang="en-US" sz="1100"/>
        </a:p>
      </xdr:txBody>
    </xdr:sp>
    <xdr:clientData/>
  </xdr:twoCellAnchor>
  <xdr:twoCellAnchor>
    <xdr:from>
      <xdr:col>0</xdr:col>
      <xdr:colOff>9525</xdr:colOff>
      <xdr:row>34</xdr:row>
      <xdr:rowOff>95249</xdr:rowOff>
    </xdr:from>
    <xdr:to>
      <xdr:col>10</xdr:col>
      <xdr:colOff>403860</xdr:colOff>
      <xdr:row>56</xdr:row>
      <xdr:rowOff>15240</xdr:rowOff>
    </xdr:to>
    <xdr:sp macro="" textlink="">
      <xdr:nvSpPr>
        <xdr:cNvPr id="3" name="TextBox 2"/>
        <xdr:cNvSpPr txBox="1"/>
      </xdr:nvSpPr>
      <xdr:spPr>
        <a:xfrm>
          <a:off x="9525" y="6564629"/>
          <a:ext cx="6734175" cy="394335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solidFill>
                <a:schemeClr val="dk1"/>
              </a:solidFill>
              <a:effectLst/>
              <a:latin typeface="Times New Roman" panose="02020603050405020304" pitchFamily="18" charset="0"/>
              <a:ea typeface="+mn-ea"/>
              <a:cs typeface="Times New Roman" panose="02020603050405020304" pitchFamily="18" charset="0"/>
            </a:rPr>
            <a:t>General Sheet</a:t>
          </a:r>
          <a:endParaRPr lang="en-US">
            <a:effectLst/>
            <a:latin typeface="Times New Roman" panose="02020603050405020304" pitchFamily="18" charset="0"/>
            <a:cs typeface="Times New Roman" panose="02020603050405020304" pitchFamily="18" charset="0"/>
          </a:endParaRPr>
        </a:p>
        <a:p>
          <a:pPr eaLnBrk="1" fontAlgn="auto" latinLnBrk="0" hangingPunct="1"/>
          <a:r>
            <a:rPr lang="en-US" sz="1100">
              <a:solidFill>
                <a:schemeClr val="dk1"/>
              </a:solidFill>
              <a:effectLst/>
              <a:latin typeface="Times New Roman" panose="02020603050405020304" pitchFamily="18" charset="0"/>
              <a:ea typeface="+mn-ea"/>
              <a:cs typeface="Times New Roman" panose="02020603050405020304" pitchFamily="18" charset="0"/>
            </a:rPr>
            <a:t>Be sure</a:t>
          </a:r>
          <a:r>
            <a:rPr lang="en-US" sz="1100" baseline="0">
              <a:solidFill>
                <a:schemeClr val="dk1"/>
              </a:solidFill>
              <a:effectLst/>
              <a:latin typeface="Times New Roman" panose="02020603050405020304" pitchFamily="18" charset="0"/>
              <a:ea typeface="+mn-ea"/>
              <a:cs typeface="Times New Roman" panose="02020603050405020304" pitchFamily="18" charset="0"/>
            </a:rPr>
            <a:t> to complete all questions on the General Information sheet. </a:t>
          </a:r>
          <a:endParaRPr lang="en-US">
            <a:effectLst/>
            <a:latin typeface="Times New Roman" panose="02020603050405020304" pitchFamily="18" charset="0"/>
            <a:cs typeface="Times New Roman" panose="02020603050405020304" pitchFamily="18" charset="0"/>
          </a:endParaRPr>
        </a:p>
        <a:p>
          <a:endParaRPr lang="en-US" sz="1100" b="1">
            <a:solidFill>
              <a:schemeClr val="dk1"/>
            </a:solidFill>
            <a:effectLst/>
            <a:latin typeface="Times New Roman" panose="02020603050405020304" pitchFamily="18" charset="0"/>
            <a:ea typeface="+mn-ea"/>
            <a:cs typeface="Times New Roman" panose="02020603050405020304" pitchFamily="18" charset="0"/>
          </a:endParaRPr>
        </a:p>
        <a:p>
          <a:r>
            <a:rPr lang="en-US" sz="1100" b="1">
              <a:solidFill>
                <a:schemeClr val="dk1"/>
              </a:solidFill>
              <a:effectLst/>
              <a:latin typeface="Times New Roman" panose="02020603050405020304" pitchFamily="18" charset="0"/>
              <a:ea typeface="+mn-ea"/>
              <a:cs typeface="Times New Roman" panose="02020603050405020304" pitchFamily="18" charset="0"/>
            </a:rPr>
            <a:t>Year</a:t>
          </a:r>
          <a:r>
            <a:rPr lang="en-US" sz="1100" b="1" baseline="0">
              <a:solidFill>
                <a:schemeClr val="dk1"/>
              </a:solidFill>
              <a:effectLst/>
              <a:latin typeface="Times New Roman" panose="02020603050405020304" pitchFamily="18" charset="0"/>
              <a:ea typeface="+mn-ea"/>
              <a:cs typeface="Times New Roman" panose="02020603050405020304" pitchFamily="18" charset="0"/>
            </a:rPr>
            <a:t> 2 Sections </a:t>
          </a:r>
          <a:endParaRPr lang="en-US">
            <a:effectLst/>
            <a:latin typeface="Times New Roman" panose="02020603050405020304" pitchFamily="18" charset="0"/>
            <a:cs typeface="Times New Roman" panose="02020603050405020304" pitchFamily="18" charset="0"/>
          </a:endParaRPr>
        </a:p>
        <a:p>
          <a:r>
            <a:rPr lang="en-US" sz="1100" b="0" u="sng" baseline="0">
              <a:solidFill>
                <a:schemeClr val="dk1"/>
              </a:solidFill>
              <a:effectLst/>
              <a:latin typeface="Times New Roman" panose="02020603050405020304" pitchFamily="18" charset="0"/>
              <a:ea typeface="+mn-ea"/>
              <a:cs typeface="Times New Roman" panose="02020603050405020304" pitchFamily="18" charset="0"/>
            </a:rPr>
            <a:t>Salaries and benefits</a:t>
          </a:r>
          <a:r>
            <a:rPr lang="en-US" sz="1100" b="0" baseline="0">
              <a:solidFill>
                <a:schemeClr val="dk1"/>
              </a:solidFill>
              <a:effectLst/>
              <a:latin typeface="Times New Roman" panose="02020603050405020304" pitchFamily="18" charset="0"/>
              <a:ea typeface="+mn-ea"/>
              <a:cs typeface="Times New Roman" panose="02020603050405020304" pitchFamily="18" charset="0"/>
            </a:rPr>
            <a:t> for Years 1 and 2 are on the Salaries worksheet. Salaries Year 2 assumes a growth rate from Year 1, but otherwise copies the employee information exactly. </a:t>
          </a:r>
          <a:endParaRPr lang="en-US">
            <a:effectLst/>
            <a:latin typeface="Times New Roman" panose="02020603050405020304" pitchFamily="18" charset="0"/>
            <a:cs typeface="Times New Roman" panose="02020603050405020304" pitchFamily="18" charset="0"/>
          </a:endParaRPr>
        </a:p>
        <a:p>
          <a:endParaRPr lang="en-US" sz="1100" u="sng"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u="sng" baseline="0">
              <a:solidFill>
                <a:schemeClr val="dk1"/>
              </a:solidFill>
              <a:effectLst/>
              <a:latin typeface="Times New Roman" panose="02020603050405020304" pitchFamily="18" charset="0"/>
              <a:ea typeface="+mn-ea"/>
              <a:cs typeface="Times New Roman" panose="02020603050405020304" pitchFamily="18" charset="0"/>
            </a:rPr>
            <a:t>Depreciation</a:t>
          </a:r>
          <a:r>
            <a:rPr lang="en-US" sz="1100" baseline="0">
              <a:solidFill>
                <a:schemeClr val="dk1"/>
              </a:solidFill>
              <a:effectLst/>
              <a:latin typeface="Times New Roman" panose="02020603050405020304" pitchFamily="18" charset="0"/>
              <a:ea typeface="+mn-ea"/>
              <a:cs typeface="Times New Roman" panose="02020603050405020304" pitchFamily="18" charset="0"/>
            </a:rPr>
            <a:t> for Years 1 and 2 is located on the Depreciation worksheet. All information from Year 1 will be copied to the Year 2 section. For assets that will be fully depreciated at some point in the applicable period, the end date will be highlighted in red. Make sure to pro rate these assets' depreciation for the amount based on the dates. </a:t>
          </a:r>
          <a:endParaRPr lang="en-US">
            <a:effectLst/>
            <a:latin typeface="Times New Roman" panose="02020603050405020304" pitchFamily="18" charset="0"/>
            <a:cs typeface="Times New Roman" panose="02020603050405020304" pitchFamily="18" charset="0"/>
          </a:endParaRPr>
        </a:p>
        <a:p>
          <a:endParaRPr lang="en-US" sz="1100" b="0" u="sng"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0" u="sng" baseline="0">
              <a:solidFill>
                <a:schemeClr val="dk1"/>
              </a:solidFill>
              <a:effectLst/>
              <a:latin typeface="Times New Roman" panose="02020603050405020304" pitchFamily="18" charset="0"/>
              <a:ea typeface="+mn-ea"/>
              <a:cs typeface="Times New Roman" panose="02020603050405020304" pitchFamily="18" charset="0"/>
            </a:rPr>
            <a:t>Other Costs</a:t>
          </a:r>
          <a:r>
            <a:rPr lang="en-US" sz="1100" b="0" baseline="0">
              <a:solidFill>
                <a:schemeClr val="dk1"/>
              </a:solidFill>
              <a:effectLst/>
              <a:latin typeface="Times New Roman" panose="02020603050405020304" pitchFamily="18" charset="0"/>
              <a:ea typeface="+mn-ea"/>
              <a:cs typeface="Times New Roman" panose="02020603050405020304" pitchFamily="18" charset="0"/>
            </a:rPr>
            <a:t> for Years 1 and 2 are on the Other Costs worksheet. Costs and source documents from Year 1 are </a:t>
          </a:r>
          <a:r>
            <a:rPr lang="en-US" sz="1100" b="1" u="sng" baseline="0">
              <a:solidFill>
                <a:schemeClr val="dk1"/>
              </a:solidFill>
              <a:effectLst/>
              <a:latin typeface="Times New Roman" panose="02020603050405020304" pitchFamily="18" charset="0"/>
              <a:ea typeface="+mn-ea"/>
              <a:cs typeface="Times New Roman" panose="02020603050405020304" pitchFamily="18" charset="0"/>
            </a:rPr>
            <a:t>not</a:t>
          </a:r>
          <a:r>
            <a:rPr lang="en-US" sz="1100" b="0" baseline="0">
              <a:solidFill>
                <a:schemeClr val="dk1"/>
              </a:solidFill>
              <a:effectLst/>
              <a:latin typeface="Times New Roman" panose="02020603050405020304" pitchFamily="18" charset="0"/>
              <a:ea typeface="+mn-ea"/>
              <a:cs typeface="Times New Roman" panose="02020603050405020304" pitchFamily="18" charset="0"/>
            </a:rPr>
            <a:t> copied to Year 2. </a:t>
          </a:r>
          <a:r>
            <a:rPr lang="en-US" sz="1100" baseline="0">
              <a:solidFill>
                <a:schemeClr val="dk1"/>
              </a:solidFill>
              <a:effectLst/>
              <a:latin typeface="Times New Roman" panose="02020603050405020304" pitchFamily="18" charset="0"/>
              <a:ea typeface="+mn-ea"/>
              <a:cs typeface="Times New Roman" panose="02020603050405020304" pitchFamily="18" charset="0"/>
            </a:rPr>
            <a:t>Changes in some of these costs should be correlated with changes in usage. Different costs will be fixed or change based on another factor.</a:t>
          </a:r>
          <a:endParaRPr lang="en-US">
            <a:effectLst/>
            <a:latin typeface="Times New Roman" panose="02020603050405020304" pitchFamily="18" charset="0"/>
            <a:cs typeface="Times New Roman" panose="02020603050405020304" pitchFamily="18" charset="0"/>
          </a:endParaRPr>
        </a:p>
        <a:p>
          <a:endParaRPr lang="en-US" sz="1100"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aseline="0">
              <a:solidFill>
                <a:schemeClr val="dk1"/>
              </a:solidFill>
              <a:effectLst/>
              <a:latin typeface="Times New Roman" panose="02020603050405020304" pitchFamily="18" charset="0"/>
              <a:ea typeface="+mn-ea"/>
              <a:cs typeface="Times New Roman" panose="02020603050405020304" pitchFamily="18" charset="0"/>
            </a:rPr>
            <a:t>Most worksheets have hidden cells. Unhide or add cells when necessary.</a:t>
          </a:r>
          <a:endParaRPr lang="en-US">
            <a:effectLst/>
            <a:latin typeface="Times New Roman" panose="02020603050405020304" pitchFamily="18" charset="0"/>
            <a:cs typeface="Times New Roman" panose="02020603050405020304" pitchFamily="18" charset="0"/>
          </a:endParaRPr>
        </a:p>
        <a:p>
          <a:endParaRPr lang="en-US" sz="1100" b="1"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1" baseline="0">
              <a:solidFill>
                <a:schemeClr val="dk1"/>
              </a:solidFill>
              <a:effectLst/>
              <a:latin typeface="Times New Roman" panose="02020603050405020304" pitchFamily="18" charset="0"/>
              <a:ea typeface="+mn-ea"/>
              <a:cs typeface="Times New Roman" panose="02020603050405020304" pitchFamily="18" charset="0"/>
            </a:rPr>
            <a:t>Notes Sections </a:t>
          </a:r>
          <a:endParaRPr lang="en-US">
            <a:effectLst/>
            <a:latin typeface="Times New Roman" panose="02020603050405020304" pitchFamily="18" charset="0"/>
            <a:cs typeface="Times New Roman" panose="02020603050405020304" pitchFamily="18" charset="0"/>
          </a:endParaRPr>
        </a:p>
        <a:p>
          <a:r>
            <a:rPr lang="en-US" sz="1100" b="0" baseline="0">
              <a:solidFill>
                <a:schemeClr val="dk1"/>
              </a:solidFill>
              <a:effectLst/>
              <a:latin typeface="Times New Roman" panose="02020603050405020304" pitchFamily="18" charset="0"/>
              <a:ea typeface="+mn-ea"/>
              <a:cs typeface="Times New Roman" panose="02020603050405020304" pitchFamily="18" charset="0"/>
            </a:rPr>
            <a:t>There is a notes section at the bottom of the Usage, Salaries, Depreciation, and Other Costs sheets. Use these notes to explain any unique circumstances regarding information in the worksheet.</a:t>
          </a:r>
          <a:endParaRPr lang="en-US">
            <a:effectLst/>
            <a:latin typeface="Times New Roman" panose="02020603050405020304" pitchFamily="18" charset="0"/>
            <a:cs typeface="Times New Roman" panose="02020603050405020304" pitchFamily="18" charset="0"/>
          </a:endParaRPr>
        </a:p>
        <a:p>
          <a:endParaRPr lang="en-US" sz="1100" b="1"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1" baseline="0">
              <a:solidFill>
                <a:schemeClr val="dk1"/>
              </a:solidFill>
              <a:effectLst/>
              <a:latin typeface="Times New Roman" panose="02020603050405020304" pitchFamily="18" charset="0"/>
              <a:ea typeface="+mn-ea"/>
              <a:cs typeface="Times New Roman" panose="02020603050405020304" pitchFamily="18" charset="0"/>
            </a:rPr>
            <a:t>Overall</a:t>
          </a:r>
          <a:endParaRPr lang="en-US">
            <a:effectLst/>
            <a:latin typeface="Times New Roman" panose="02020603050405020304" pitchFamily="18" charset="0"/>
            <a:cs typeface="Times New Roman" panose="02020603050405020304" pitchFamily="18" charset="0"/>
          </a:endParaRPr>
        </a:p>
        <a:p>
          <a:r>
            <a:rPr lang="en-US" sz="1100" b="0" baseline="0">
              <a:solidFill>
                <a:schemeClr val="dk1"/>
              </a:solidFill>
              <a:effectLst/>
              <a:latin typeface="Times New Roman" panose="02020603050405020304" pitchFamily="18" charset="0"/>
              <a:ea typeface="+mn-ea"/>
              <a:cs typeface="Times New Roman" panose="02020603050405020304" pitchFamily="18" charset="0"/>
            </a:rPr>
            <a:t>Always zoom out after finishing a worksheet to make sure all necessary information is properly filled out.</a:t>
          </a:r>
          <a:endParaRPr lang="en-US">
            <a:effectLst/>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60960</xdr:rowOff>
    </xdr:from>
    <xdr:to>
      <xdr:col>5</xdr:col>
      <xdr:colOff>1165860</xdr:colOff>
      <xdr:row>7</xdr:row>
      <xdr:rowOff>114300</xdr:rowOff>
    </xdr:to>
    <xdr:sp macro="" textlink="">
      <xdr:nvSpPr>
        <xdr:cNvPr id="2" name="TextBox 1"/>
        <xdr:cNvSpPr txBox="1"/>
      </xdr:nvSpPr>
      <xdr:spPr>
        <a:xfrm>
          <a:off x="0" y="434340"/>
          <a:ext cx="6080760" cy="115062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100">
              <a:latin typeface="Times New Roman" panose="02020603050405020304" pitchFamily="18" charset="0"/>
              <a:cs typeface="Times New Roman" panose="02020603050405020304" pitchFamily="18" charset="0"/>
            </a:rPr>
            <a:t>Please list each room the Center occupied during the Biennium, and enter the corresponding data for each space.</a:t>
          </a:r>
        </a:p>
        <a:p>
          <a:pPr>
            <a:spcAft>
              <a:spcPts val="600"/>
            </a:spcAft>
          </a:pPr>
          <a:r>
            <a:rPr lang="en-US" sz="1100">
              <a:latin typeface="Times New Roman" panose="02020603050405020304" pitchFamily="18" charset="0"/>
              <a:cs typeface="Times New Roman" panose="02020603050405020304" pitchFamily="18" charset="0"/>
            </a:rPr>
            <a:t>1 Location column reflects sequential numbering for the spreadsheet such as record number. </a:t>
          </a:r>
        </a:p>
        <a:p>
          <a:pPr>
            <a:spcAft>
              <a:spcPts val="600"/>
            </a:spcAft>
          </a:pPr>
          <a:r>
            <a:rPr lang="en-US" sz="1100">
              <a:latin typeface="Times New Roman" panose="02020603050405020304" pitchFamily="18" charset="0"/>
              <a:cs typeface="Times New Roman" panose="02020603050405020304" pitchFamily="18" charset="0"/>
            </a:rPr>
            <a:t>2 Facility Code represents the official UW building/space code designation. </a:t>
          </a:r>
        </a:p>
        <a:p>
          <a:pPr>
            <a:spcAft>
              <a:spcPts val="600"/>
            </a:spcAft>
          </a:pPr>
          <a:r>
            <a:rPr lang="en-US" sz="1100">
              <a:latin typeface="Times New Roman" panose="02020603050405020304" pitchFamily="18" charset="0"/>
              <a:cs typeface="Times New Roman" panose="02020603050405020304" pitchFamily="18" charset="0"/>
            </a:rPr>
            <a:t>3 Facility Name represents the official UW building/space name assigned.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55245</xdr:rowOff>
    </xdr:from>
    <xdr:to>
      <xdr:col>2</xdr:col>
      <xdr:colOff>1704975</xdr:colOff>
      <xdr:row>4</xdr:row>
      <xdr:rowOff>70485</xdr:rowOff>
    </xdr:to>
    <xdr:sp macro="" textlink="">
      <xdr:nvSpPr>
        <xdr:cNvPr id="2" name="TextBox 1"/>
        <xdr:cNvSpPr txBox="1"/>
      </xdr:nvSpPr>
      <xdr:spPr>
        <a:xfrm>
          <a:off x="0" y="521970"/>
          <a:ext cx="4200525" cy="47244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Times New Roman" panose="02020603050405020304" pitchFamily="18" charset="0"/>
              <a:ea typeface="+mn-ea"/>
              <a:cs typeface="Times New Roman" panose="02020603050405020304" pitchFamily="18" charset="0"/>
            </a:rPr>
            <a:t>If there are significant changes between the prior year actual and</a:t>
          </a:r>
          <a:r>
            <a:rPr lang="en-US" sz="1200" baseline="0">
              <a:solidFill>
                <a:schemeClr val="dk1"/>
              </a:solidFill>
              <a:effectLst/>
              <a:latin typeface="Times New Roman" panose="02020603050405020304" pitchFamily="18" charset="0"/>
              <a:ea typeface="+mn-ea"/>
              <a:cs typeface="Times New Roman" panose="02020603050405020304" pitchFamily="18" charset="0"/>
            </a:rPr>
            <a:t> </a:t>
          </a:r>
          <a:r>
            <a:rPr lang="en-US" sz="1200">
              <a:solidFill>
                <a:schemeClr val="dk1"/>
              </a:solidFill>
              <a:effectLst/>
              <a:latin typeface="Times New Roman" panose="02020603050405020304" pitchFamily="18" charset="0"/>
              <a:ea typeface="+mn-ea"/>
              <a:cs typeface="Times New Roman" panose="02020603050405020304" pitchFamily="18" charset="0"/>
            </a:rPr>
            <a:t>proposal estimates in either year, include a short explanation.</a:t>
          </a:r>
          <a:endParaRPr lang="en-US" sz="1200">
            <a:effectLst/>
            <a:latin typeface="Times New Roman" panose="02020603050405020304" pitchFamily="18" charset="0"/>
            <a:cs typeface="Times New Roman" panose="02020603050405020304" pitchFamily="18" charset="0"/>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1158240</xdr:colOff>
      <xdr:row>4</xdr:row>
      <xdr:rowOff>99060</xdr:rowOff>
    </xdr:from>
    <xdr:ext cx="184731" cy="264560"/>
    <xdr:sp macro="" textlink="">
      <xdr:nvSpPr>
        <xdr:cNvPr id="2" name="TextBox 1"/>
        <xdr:cNvSpPr txBox="1"/>
      </xdr:nvSpPr>
      <xdr:spPr>
        <a:xfrm>
          <a:off x="1158240" y="1539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3</xdr:col>
      <xdr:colOff>250372</xdr:colOff>
      <xdr:row>75</xdr:row>
      <xdr:rowOff>141513</xdr:rowOff>
    </xdr:from>
    <xdr:to>
      <xdr:col>5</xdr:col>
      <xdr:colOff>1722120</xdr:colOff>
      <xdr:row>75</xdr:row>
      <xdr:rowOff>655320</xdr:rowOff>
    </xdr:to>
    <xdr:sp macro="" textlink="">
      <xdr:nvSpPr>
        <xdr:cNvPr id="3" name="TextBox 2"/>
        <xdr:cNvSpPr txBox="1"/>
      </xdr:nvSpPr>
      <xdr:spPr>
        <a:xfrm>
          <a:off x="7291252" y="10138953"/>
          <a:ext cx="4915988" cy="513807"/>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By default,</a:t>
          </a:r>
          <a:r>
            <a:rPr lang="en-US" sz="1200" baseline="0"/>
            <a:t> employee information from the first year is copied to year 2. Be sure to manually change employee information for year 2 if necessary.</a:t>
          </a:r>
          <a:endParaRPr 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342900</xdr:colOff>
      <xdr:row>1</xdr:row>
      <xdr:rowOff>45720</xdr:rowOff>
    </xdr:from>
    <xdr:to>
      <xdr:col>10</xdr:col>
      <xdr:colOff>996950</xdr:colOff>
      <xdr:row>2</xdr:row>
      <xdr:rowOff>213360</xdr:rowOff>
    </xdr:to>
    <xdr:sp macro="" textlink="">
      <xdr:nvSpPr>
        <xdr:cNvPr id="2" name="TextBox 1"/>
        <xdr:cNvSpPr txBox="1"/>
      </xdr:nvSpPr>
      <xdr:spPr>
        <a:xfrm>
          <a:off x="16827500" y="325120"/>
          <a:ext cx="10325100" cy="44704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Times New Roman" panose="02020603050405020304" pitchFamily="18" charset="0"/>
              <a:ea typeface="+mn-ea"/>
              <a:cs typeface="Times New Roman" panose="02020603050405020304" pitchFamily="18" charset="0"/>
            </a:rPr>
            <a:t>If any portion of the equipment was purchased on a federal (or federal flow through) grant or contract, then none of the cost of the equipment can be recovered in the recharge rates.</a:t>
          </a:r>
          <a:endParaRPr lang="en-US">
            <a:effectLst/>
            <a:latin typeface="Times New Roman" panose="02020603050405020304" pitchFamily="18" charset="0"/>
            <a:cs typeface="Times New Roman" panose="02020603050405020304" pitchFamily="18" charset="0"/>
          </a:endParaRPr>
        </a:p>
      </xdr:txBody>
    </xdr:sp>
    <xdr:clientData/>
  </xdr:twoCellAnchor>
  <xdr:twoCellAnchor>
    <xdr:from>
      <xdr:col>2</xdr:col>
      <xdr:colOff>601980</xdr:colOff>
      <xdr:row>80</xdr:row>
      <xdr:rowOff>175260</xdr:rowOff>
    </xdr:from>
    <xdr:to>
      <xdr:col>11</xdr:col>
      <xdr:colOff>259080</xdr:colOff>
      <xdr:row>89</xdr:row>
      <xdr:rowOff>99060</xdr:rowOff>
    </xdr:to>
    <xdr:sp macro="" textlink="">
      <xdr:nvSpPr>
        <xdr:cNvPr id="5" name="TextBox 4"/>
        <xdr:cNvSpPr txBox="1"/>
      </xdr:nvSpPr>
      <xdr:spPr>
        <a:xfrm>
          <a:off x="3794760" y="12588240"/>
          <a:ext cx="8282940" cy="156972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100">
              <a:solidFill>
                <a:schemeClr val="dk1"/>
              </a:solidFill>
              <a:effectLst/>
              <a:latin typeface="+mn-lt"/>
              <a:ea typeface="+mn-ea"/>
              <a:cs typeface="+mn-cs"/>
            </a:rPr>
            <a:t>Any depreciation ends dates before the end of the applicable year are highlighted in </a:t>
          </a:r>
          <a:r>
            <a:rPr lang="en-US" sz="1100">
              <a:solidFill>
                <a:srgbClr val="FF0000"/>
              </a:solidFill>
              <a:effectLst/>
              <a:latin typeface="+mn-lt"/>
              <a:ea typeface="+mn-ea"/>
              <a:cs typeface="+mn-cs"/>
            </a:rPr>
            <a:t>red</a:t>
          </a:r>
          <a:r>
            <a:rPr lang="en-US" sz="1100">
              <a:solidFill>
                <a:schemeClr val="dk1"/>
              </a:solidFill>
              <a:effectLst/>
              <a:latin typeface="+mn-lt"/>
              <a:ea typeface="+mn-ea"/>
              <a:cs typeface="+mn-cs"/>
            </a:rPr>
            <a:t>. Those assets will need to have their depreciation pro rated. </a:t>
          </a:r>
          <a:endParaRPr lang="en-US">
            <a:effectLst/>
          </a:endParaRPr>
        </a:p>
        <a:p>
          <a:pPr>
            <a:spcAft>
              <a:spcPts val="600"/>
            </a:spcAft>
          </a:pPr>
          <a:r>
            <a:rPr lang="en-US" sz="1100">
              <a:solidFill>
                <a:schemeClr val="dk1"/>
              </a:solidFill>
              <a:effectLst/>
              <a:latin typeface="+mn-lt"/>
              <a:ea typeface="+mn-ea"/>
              <a:cs typeface="+mn-cs"/>
            </a:rPr>
            <a:t>Any depreciation</a:t>
          </a:r>
          <a:r>
            <a:rPr lang="en-US" sz="1100" baseline="0">
              <a:solidFill>
                <a:schemeClr val="dk1"/>
              </a:solidFill>
              <a:effectLst/>
              <a:latin typeface="+mn-lt"/>
              <a:ea typeface="+mn-ea"/>
              <a:cs typeface="+mn-cs"/>
            </a:rPr>
            <a:t> start dates after the beginning of the applicable year are highlighted in </a:t>
          </a:r>
          <a:r>
            <a:rPr lang="en-US" sz="1100" baseline="0">
              <a:solidFill>
                <a:srgbClr val="FF0000"/>
              </a:solidFill>
              <a:effectLst/>
              <a:latin typeface="+mn-lt"/>
              <a:ea typeface="+mn-ea"/>
              <a:cs typeface="+mn-cs"/>
            </a:rPr>
            <a:t>red</a:t>
          </a:r>
          <a:r>
            <a:rPr lang="en-US" sz="1100" baseline="0">
              <a:solidFill>
                <a:schemeClr val="dk1"/>
              </a:solidFill>
              <a:effectLst/>
              <a:latin typeface="+mn-lt"/>
              <a:ea typeface="+mn-ea"/>
              <a:cs typeface="+mn-cs"/>
            </a:rPr>
            <a:t>. Those assets will need to have their depreciation pro rated. </a:t>
          </a:r>
          <a:endParaRPr lang="en-US">
            <a:effectLst/>
          </a:endParaRPr>
        </a:p>
        <a:p>
          <a:pPr>
            <a:spcBef>
              <a:spcPts val="0"/>
            </a:spcBef>
            <a:spcAft>
              <a:spcPts val="600"/>
            </a:spcAft>
          </a:pPr>
          <a:r>
            <a:rPr lang="en-US" sz="1100">
              <a:solidFill>
                <a:schemeClr val="dk1"/>
              </a:solidFill>
              <a:effectLst/>
              <a:latin typeface="+mn-lt"/>
              <a:ea typeface="+mn-ea"/>
              <a:cs typeface="+mn-cs"/>
            </a:rPr>
            <a:t>Depreciable assets will be copied to Year 2 even if their depreciation end date is within Year 1. </a:t>
          </a:r>
          <a:endParaRPr lang="en-US">
            <a:effectLst/>
          </a:endParaRPr>
        </a:p>
        <a:p>
          <a:r>
            <a:rPr lang="en-US" sz="1100">
              <a:solidFill>
                <a:schemeClr val="dk1"/>
              </a:solidFill>
              <a:effectLst/>
              <a:latin typeface="+mn-lt"/>
              <a:ea typeface="+mn-ea"/>
              <a:cs typeface="+mn-cs"/>
            </a:rPr>
            <a:t>Overhead is used for equipment that benefits all rates.  It will be allocated to all rates based on total direct costs. Make sure to delete these assets from the Year 2 tab.</a:t>
          </a:r>
          <a:endParaRPr lang="en-US">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60960</xdr:colOff>
      <xdr:row>2</xdr:row>
      <xdr:rowOff>53340</xdr:rowOff>
    </xdr:from>
    <xdr:to>
      <xdr:col>6</xdr:col>
      <xdr:colOff>30480</xdr:colOff>
      <xdr:row>6</xdr:row>
      <xdr:rowOff>30480</xdr:rowOff>
    </xdr:to>
    <xdr:sp macro="" textlink="">
      <xdr:nvSpPr>
        <xdr:cNvPr id="2" name="TextBox 1"/>
        <xdr:cNvSpPr txBox="1"/>
      </xdr:nvSpPr>
      <xdr:spPr>
        <a:xfrm>
          <a:off x="60960" y="533400"/>
          <a:ext cx="5897880" cy="70866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100">
              <a:solidFill>
                <a:schemeClr val="dk1"/>
              </a:solidFill>
              <a:effectLst/>
              <a:latin typeface="+mn-lt"/>
              <a:ea typeface="+mn-ea"/>
              <a:cs typeface="+mn-cs"/>
            </a:rPr>
            <a:t>Some costs should change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with usage, others will be fixed or correlated with different factors.</a:t>
          </a:r>
          <a:endParaRPr lang="en-US">
            <a:effectLst/>
          </a:endParaRPr>
        </a:p>
        <a:p>
          <a:pPr eaLnBrk="1" fontAlgn="auto" latinLnBrk="0" hangingPunct="1"/>
          <a:r>
            <a:rPr lang="en-US" sz="1100">
              <a:solidFill>
                <a:schemeClr val="dk1"/>
              </a:solidFill>
              <a:effectLst/>
              <a:latin typeface="+mn-lt"/>
              <a:ea typeface="+mn-ea"/>
              <a:cs typeface="+mn-cs"/>
            </a:rPr>
            <a:t>02, 03, 04,</a:t>
          </a:r>
          <a:r>
            <a:rPr lang="en-US" sz="1100" baseline="0">
              <a:solidFill>
                <a:schemeClr val="dk1"/>
              </a:solidFill>
              <a:effectLst/>
              <a:latin typeface="+mn-lt"/>
              <a:ea typeface="+mn-ea"/>
              <a:cs typeface="+mn-cs"/>
            </a:rPr>
            <a:t> and </a:t>
          </a:r>
          <a:r>
            <a:rPr lang="en-US" sz="1100">
              <a:solidFill>
                <a:schemeClr val="dk1"/>
              </a:solidFill>
              <a:effectLst/>
              <a:latin typeface="+mn-lt"/>
              <a:ea typeface="+mn-ea"/>
              <a:cs typeface="+mn-cs"/>
            </a:rPr>
            <a:t>05 Source</a:t>
          </a:r>
          <a:r>
            <a:rPr lang="en-US" sz="1100" baseline="0">
              <a:solidFill>
                <a:schemeClr val="dk1"/>
              </a:solidFill>
              <a:effectLst/>
              <a:latin typeface="+mn-lt"/>
              <a:ea typeface="+mn-ea"/>
              <a:cs typeface="+mn-cs"/>
            </a:rPr>
            <a:t> Documents and Annual Amounts</a:t>
          </a:r>
          <a:r>
            <a:rPr lang="en-US" sz="1100">
              <a:solidFill>
                <a:schemeClr val="dk1"/>
              </a:solidFill>
              <a:effectLst/>
              <a:latin typeface="+mn-lt"/>
              <a:ea typeface="+mn-ea"/>
              <a:cs typeface="+mn-cs"/>
            </a:rPr>
            <a:t> are not copied from Year 1 to Year 2. Manually enter costs for Year 2.</a:t>
          </a:r>
          <a:endParaRPr lang="en-US">
            <a:effectLst/>
          </a:endParaRP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s/fin-mgmt/MAA/Self%20Sustaining%20Processes/Service%20&amp;%20Recharge%20Centers/Student_work_file/James/Old%20Versions%20of%20Rate%20Proposal%20Template/Recharge%20Data%20Collection%20Surve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ter - General"/>
      <sheetName val="Center - Space"/>
      <sheetName val="Center - Equip"/>
      <sheetName val="Asset - Tag - Section"/>
      <sheetName val="Selection Options"/>
      <sheetName val="Data Table"/>
    </sheetNames>
    <sheetDataSet>
      <sheetData sheetId="0">
        <row r="3">
          <cell r="C3">
            <v>0</v>
          </cell>
        </row>
      </sheetData>
      <sheetData sheetId="1"/>
      <sheetData sheetId="2"/>
      <sheetData sheetId="3"/>
      <sheetData sheetId="4">
        <row r="4">
          <cell r="A4" t="str">
            <v>Yes</v>
          </cell>
        </row>
        <row r="5">
          <cell r="A5" t="str">
            <v>No</v>
          </cell>
        </row>
        <row r="15">
          <cell r="A15" t="str">
            <v>Did not move</v>
          </cell>
        </row>
        <row r="16">
          <cell r="A16" t="str">
            <v>Moved In</v>
          </cell>
        </row>
        <row r="17">
          <cell r="A17" t="str">
            <v>Moved Out</v>
          </cell>
        </row>
        <row r="18">
          <cell r="A18" t="str">
            <v>Moved In and Out</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washington.edu/admin/rules/policies/BRG/RP5.html"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34"/>
  <sheetViews>
    <sheetView tabSelected="1" zoomScaleNormal="100" workbookViewId="0">
      <selection activeCell="F33" sqref="F33"/>
    </sheetView>
  </sheetViews>
  <sheetFormatPr defaultRowHeight="15" x14ac:dyDescent="0.25"/>
  <cols>
    <col min="1" max="1" width="11" customWidth="1"/>
    <col min="4" max="4" width="10.28515625" customWidth="1"/>
  </cols>
  <sheetData>
    <row r="1" spans="1:7" ht="21" customHeight="1" thickBot="1" x14ac:dyDescent="0.35">
      <c r="A1" s="330" t="s">
        <v>0</v>
      </c>
      <c r="B1" s="331"/>
      <c r="C1" s="331"/>
      <c r="D1" s="332"/>
    </row>
    <row r="2" spans="1:7" ht="15.75" thickBot="1" x14ac:dyDescent="0.3"/>
    <row r="3" spans="1:7" ht="15.75" x14ac:dyDescent="0.25">
      <c r="A3" s="336" t="s">
        <v>1</v>
      </c>
      <c r="B3" s="337"/>
      <c r="C3" s="337"/>
      <c r="D3" s="338"/>
      <c r="E3" s="1"/>
    </row>
    <row r="4" spans="1:7" ht="15.75" x14ac:dyDescent="0.25">
      <c r="A4" s="3" t="s">
        <v>2</v>
      </c>
      <c r="B4" s="339" t="s">
        <v>7</v>
      </c>
      <c r="C4" s="340"/>
      <c r="D4" s="341"/>
      <c r="E4" s="1"/>
    </row>
    <row r="5" spans="1:7" ht="15.75" x14ac:dyDescent="0.25">
      <c r="A5" s="4" t="s">
        <v>3</v>
      </c>
      <c r="B5" s="339" t="s">
        <v>8</v>
      </c>
      <c r="C5" s="340"/>
      <c r="D5" s="341"/>
      <c r="E5" s="1"/>
    </row>
    <row r="6" spans="1:7" ht="16.5" thickBot="1" x14ac:dyDescent="0.3">
      <c r="A6" s="17" t="s">
        <v>4</v>
      </c>
      <c r="B6" s="342" t="s">
        <v>9</v>
      </c>
      <c r="C6" s="343"/>
      <c r="D6" s="344"/>
      <c r="E6" s="1"/>
    </row>
    <row r="7" spans="1:7" ht="15.75" x14ac:dyDescent="0.25">
      <c r="A7" s="1"/>
      <c r="B7" s="1"/>
      <c r="C7" s="1"/>
      <c r="D7" s="1"/>
      <c r="E7" s="1"/>
    </row>
    <row r="8" spans="1:7" ht="15.75" x14ac:dyDescent="0.25">
      <c r="A8" s="2" t="s">
        <v>6</v>
      </c>
      <c r="B8" s="2"/>
      <c r="C8" s="2"/>
      <c r="D8" s="2"/>
      <c r="E8" s="1"/>
    </row>
    <row r="9" spans="1:7" ht="15.75" thickBot="1" x14ac:dyDescent="0.3"/>
    <row r="10" spans="1:7" ht="16.5" thickBot="1" x14ac:dyDescent="0.3">
      <c r="D10" s="333" t="s">
        <v>5</v>
      </c>
      <c r="E10" s="334"/>
      <c r="F10" s="334"/>
      <c r="G10" s="335"/>
    </row>
    <row r="33" spans="4:7" ht="15.75" thickBot="1" x14ac:dyDescent="0.3"/>
    <row r="34" spans="4:7" ht="16.5" thickBot="1" x14ac:dyDescent="0.3">
      <c r="D34" s="333" t="s">
        <v>10</v>
      </c>
      <c r="E34" s="334"/>
      <c r="F34" s="334"/>
      <c r="G34" s="335"/>
    </row>
  </sheetData>
  <mergeCells count="7">
    <mergeCell ref="A1:D1"/>
    <mergeCell ref="D34:G34"/>
    <mergeCell ref="A3:D3"/>
    <mergeCell ref="D10:G10"/>
    <mergeCell ref="B4:D4"/>
    <mergeCell ref="B5:D5"/>
    <mergeCell ref="B6:D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R40"/>
  <sheetViews>
    <sheetView workbookViewId="0">
      <selection activeCell="G24" sqref="G24"/>
    </sheetView>
  </sheetViews>
  <sheetFormatPr defaultRowHeight="15" x14ac:dyDescent="0.25"/>
  <cols>
    <col min="1" max="1" width="12.28515625" customWidth="1"/>
    <col min="2" max="2" width="3" customWidth="1"/>
    <col min="3" max="3" width="27.85546875" customWidth="1"/>
    <col min="4" max="4" width="2" customWidth="1"/>
    <col min="5" max="5" width="15.140625" customWidth="1"/>
    <col min="6" max="6" width="1.85546875" customWidth="1"/>
    <col min="7" max="7" width="14.28515625" customWidth="1"/>
    <col min="8" max="8" width="5" customWidth="1"/>
    <col min="9" max="9" width="15" customWidth="1"/>
    <col min="10" max="10" width="3" customWidth="1"/>
    <col min="11" max="11" width="21.7109375" customWidth="1"/>
    <col min="12" max="12" width="1.5703125" customWidth="1"/>
    <col min="13" max="13" width="11.85546875" customWidth="1"/>
    <col min="14" max="14" width="1.5703125" customWidth="1"/>
    <col min="15" max="15" width="14.42578125" customWidth="1"/>
    <col min="16" max="16" width="1.7109375" customWidth="1"/>
    <col min="17" max="17" width="27" customWidth="1"/>
  </cols>
  <sheetData>
    <row r="1" spans="1:18" ht="29.45" customHeight="1" x14ac:dyDescent="0.25">
      <c r="A1" s="515" t="s">
        <v>224</v>
      </c>
      <c r="B1" s="515"/>
      <c r="C1" s="515"/>
      <c r="D1" s="515"/>
      <c r="E1" s="515"/>
      <c r="F1" s="515"/>
      <c r="G1" s="515"/>
      <c r="H1" s="515"/>
      <c r="I1" s="515"/>
      <c r="J1" s="515"/>
      <c r="K1" s="515"/>
      <c r="L1" s="515"/>
      <c r="M1" s="515"/>
      <c r="N1" s="515"/>
      <c r="O1" s="515"/>
      <c r="P1" s="515"/>
      <c r="Q1" s="515"/>
      <c r="R1" s="23"/>
    </row>
    <row r="2" spans="1:18" ht="7.15" customHeight="1" x14ac:dyDescent="0.25">
      <c r="A2" s="516"/>
      <c r="B2" s="516"/>
      <c r="C2" s="516"/>
      <c r="D2" s="516"/>
      <c r="E2" s="516"/>
      <c r="F2" s="516"/>
      <c r="G2" s="516"/>
      <c r="H2" s="516"/>
      <c r="I2" s="516"/>
      <c r="J2" s="516"/>
      <c r="K2" s="516"/>
      <c r="L2" s="516"/>
      <c r="M2" s="516"/>
      <c r="N2" s="516"/>
      <c r="O2" s="516"/>
      <c r="P2" s="516"/>
      <c r="Q2" s="516"/>
      <c r="R2" s="23"/>
    </row>
    <row r="3" spans="1:18" x14ac:dyDescent="0.25">
      <c r="A3" s="23"/>
      <c r="B3" s="23"/>
      <c r="C3" s="23"/>
      <c r="D3" s="23"/>
      <c r="E3" s="23"/>
      <c r="F3" s="23"/>
      <c r="G3" s="23"/>
      <c r="H3" s="23"/>
      <c r="I3" s="23"/>
      <c r="J3" s="23"/>
      <c r="K3" s="23"/>
      <c r="L3" s="23"/>
      <c r="M3" s="23"/>
      <c r="N3" s="23"/>
      <c r="O3" s="23"/>
      <c r="P3" s="23"/>
      <c r="Q3" s="23"/>
      <c r="R3" s="23"/>
    </row>
    <row r="4" spans="1:18" x14ac:dyDescent="0.25">
      <c r="A4" s="67" t="s">
        <v>225</v>
      </c>
      <c r="B4" s="67"/>
      <c r="C4" s="67"/>
      <c r="D4" s="67"/>
      <c r="E4" s="67"/>
      <c r="F4" s="23"/>
      <c r="G4" s="23"/>
      <c r="H4" s="23"/>
      <c r="I4" s="23"/>
      <c r="J4" s="23"/>
      <c r="K4" s="23"/>
      <c r="L4" s="23"/>
      <c r="M4" s="23"/>
      <c r="N4" s="23"/>
      <c r="O4" s="23"/>
      <c r="P4" s="23"/>
      <c r="Q4" s="23"/>
      <c r="R4" s="23"/>
    </row>
    <row r="5" spans="1:18" x14ac:dyDescent="0.25">
      <c r="A5" s="23"/>
      <c r="B5" s="23"/>
      <c r="C5" s="23"/>
      <c r="D5" s="23"/>
      <c r="E5" s="23"/>
      <c r="F5" s="23"/>
      <c r="G5" s="23"/>
      <c r="H5" s="23"/>
      <c r="I5" s="23"/>
      <c r="J5" s="23"/>
      <c r="K5" s="23"/>
      <c r="L5" s="23"/>
      <c r="M5" s="23"/>
      <c r="N5" s="23"/>
      <c r="O5" s="23"/>
      <c r="P5" s="23"/>
      <c r="Q5" s="23"/>
      <c r="R5" s="23"/>
    </row>
    <row r="6" spans="1:18" x14ac:dyDescent="0.25">
      <c r="A6" s="23" t="s">
        <v>226</v>
      </c>
      <c r="B6" s="23"/>
      <c r="C6" s="234" t="str">
        <f>IF('General Information'!B5=0,"",'General Information'!B5)</f>
        <v/>
      </c>
      <c r="D6" s="23"/>
      <c r="E6" s="23"/>
      <c r="F6" s="23"/>
      <c r="G6" s="23" t="s">
        <v>13</v>
      </c>
      <c r="H6" s="23"/>
      <c r="I6" s="517" t="str">
        <f>IF('General Information'!B4=0,"",'General Information'!B4)</f>
        <v/>
      </c>
      <c r="J6" s="517"/>
      <c r="K6" s="517"/>
      <c r="L6" s="23"/>
      <c r="M6" s="23"/>
      <c r="N6" s="23"/>
      <c r="O6" s="23"/>
      <c r="P6" s="23"/>
      <c r="Q6" s="23"/>
      <c r="R6" s="23"/>
    </row>
    <row r="7" spans="1:18" x14ac:dyDescent="0.25">
      <c r="A7" s="23" t="s">
        <v>227</v>
      </c>
      <c r="B7" s="23"/>
      <c r="C7" s="235"/>
      <c r="D7" s="23"/>
      <c r="E7" s="23"/>
      <c r="F7" s="23"/>
      <c r="G7" s="23" t="s">
        <v>24</v>
      </c>
      <c r="H7" s="23"/>
      <c r="I7" s="517"/>
      <c r="J7" s="517"/>
      <c r="K7" s="517"/>
      <c r="L7" s="23"/>
      <c r="M7" s="23"/>
      <c r="N7" s="23"/>
      <c r="O7" s="225" t="s">
        <v>228</v>
      </c>
      <c r="P7" s="23"/>
      <c r="Q7" s="234"/>
      <c r="R7" s="23"/>
    </row>
    <row r="8" spans="1:18" x14ac:dyDescent="0.25">
      <c r="A8" s="23"/>
      <c r="B8" s="23"/>
      <c r="C8" s="23"/>
      <c r="D8" s="23"/>
      <c r="E8" s="23"/>
      <c r="F8" s="23"/>
      <c r="G8" s="23"/>
      <c r="H8" s="23"/>
      <c r="I8" s="23"/>
      <c r="J8" s="23"/>
      <c r="K8" s="23"/>
      <c r="L8" s="23"/>
      <c r="M8" s="23"/>
      <c r="N8" s="23"/>
      <c r="O8" s="23"/>
      <c r="P8" s="23"/>
      <c r="Q8" s="23"/>
      <c r="R8" s="23"/>
    </row>
    <row r="9" spans="1:18" x14ac:dyDescent="0.25">
      <c r="A9" s="23" t="s">
        <v>229</v>
      </c>
      <c r="B9" s="23"/>
      <c r="C9" s="23"/>
      <c r="D9" s="23"/>
      <c r="E9" s="47" t="str">
        <f>IF('General Information'!B7=0, "Enter Start Date", 'General Information'!B7)</f>
        <v>Enter Start Date</v>
      </c>
      <c r="F9" s="47" t="s">
        <v>230</v>
      </c>
      <c r="G9" s="47" t="str">
        <f>IF('General Information'!B8=0, "Enter End Date", 'General Information'!B8)</f>
        <v>Enter End Date</v>
      </c>
      <c r="H9" s="23"/>
      <c r="I9" s="23"/>
      <c r="J9" s="23"/>
      <c r="K9" s="23"/>
      <c r="L9" s="23"/>
      <c r="M9" s="23"/>
      <c r="N9" s="23"/>
      <c r="O9" s="23"/>
      <c r="P9" s="23"/>
      <c r="Q9" s="23"/>
      <c r="R9" s="23"/>
    </row>
    <row r="10" spans="1:18" x14ac:dyDescent="0.25">
      <c r="A10" s="23"/>
      <c r="B10" s="23"/>
      <c r="C10" s="23"/>
      <c r="D10" s="23"/>
      <c r="E10" s="23"/>
      <c r="F10" s="23"/>
      <c r="G10" s="23"/>
      <c r="H10" s="23"/>
      <c r="I10" s="23"/>
      <c r="J10" s="23"/>
      <c r="K10" s="23"/>
      <c r="L10" s="23"/>
      <c r="M10" s="23"/>
      <c r="N10" s="23"/>
      <c r="O10" s="23"/>
      <c r="P10" s="23"/>
      <c r="Q10" s="23"/>
      <c r="R10" s="23"/>
    </row>
    <row r="11" spans="1:18" ht="54" customHeight="1" x14ac:dyDescent="0.25">
      <c r="A11" s="226" t="s">
        <v>82</v>
      </c>
      <c r="B11" s="23"/>
      <c r="C11" s="226" t="s">
        <v>231</v>
      </c>
      <c r="D11" s="23"/>
      <c r="E11" s="229" t="s">
        <v>242</v>
      </c>
      <c r="F11" s="23"/>
      <c r="G11" s="229" t="s">
        <v>243</v>
      </c>
      <c r="H11" s="23"/>
      <c r="I11" s="230" t="s">
        <v>244</v>
      </c>
      <c r="J11" s="23"/>
      <c r="K11" s="226" t="s">
        <v>245</v>
      </c>
      <c r="L11" s="23"/>
      <c r="M11" s="226" t="s">
        <v>252</v>
      </c>
      <c r="N11" s="23"/>
      <c r="O11" s="228" t="s">
        <v>253</v>
      </c>
      <c r="P11" s="23"/>
      <c r="Q11" s="228" t="s">
        <v>254</v>
      </c>
      <c r="R11" s="23"/>
    </row>
    <row r="12" spans="1:18" x14ac:dyDescent="0.25">
      <c r="A12" s="227" t="s">
        <v>207</v>
      </c>
      <c r="B12" s="23"/>
      <c r="C12" s="23" t="s">
        <v>234</v>
      </c>
      <c r="D12" s="23"/>
      <c r="E12" s="241">
        <f>'Biennium Summary'!B7</f>
        <v>0</v>
      </c>
      <c r="F12" s="23"/>
      <c r="G12" s="67"/>
      <c r="H12" s="23"/>
      <c r="I12" s="67"/>
      <c r="J12" s="23"/>
      <c r="K12" s="231">
        <f t="shared" ref="K12:K19" si="0">SUM(G12:I12)</f>
        <v>0</v>
      </c>
      <c r="L12" s="45"/>
      <c r="M12" s="237">
        <f>ABS(E12-K12)</f>
        <v>0</v>
      </c>
      <c r="N12" s="23"/>
      <c r="O12" s="237">
        <f t="shared" ref="O12:O19" si="1">IFERROR(IF(E12=0,M12/K12,M12/E12),0)</f>
        <v>0</v>
      </c>
      <c r="P12" s="23"/>
      <c r="Q12" s="23" t="str">
        <f>IF((AND(M12&gt;499,O12&gt;0.0999)), "*Explain Below","")</f>
        <v/>
      </c>
      <c r="R12" s="23"/>
    </row>
    <row r="13" spans="1:18" x14ac:dyDescent="0.25">
      <c r="A13" s="227" t="s">
        <v>208</v>
      </c>
      <c r="B13" s="23"/>
      <c r="C13" s="23" t="s">
        <v>235</v>
      </c>
      <c r="D13" s="23"/>
      <c r="E13" s="241">
        <f>'Biennium Summary'!B9</f>
        <v>0</v>
      </c>
      <c r="F13" s="23"/>
      <c r="G13" s="67"/>
      <c r="H13" s="23"/>
      <c r="I13" s="67"/>
      <c r="J13" s="23"/>
      <c r="K13" s="231">
        <f t="shared" si="0"/>
        <v>0</v>
      </c>
      <c r="L13" s="45"/>
      <c r="M13" s="237">
        <f t="shared" ref="M13:M18" si="2">ABS(E13-K13)</f>
        <v>0</v>
      </c>
      <c r="N13" s="23"/>
      <c r="O13" s="237">
        <f t="shared" si="1"/>
        <v>0</v>
      </c>
      <c r="P13" s="23"/>
      <c r="Q13" s="23" t="str">
        <f t="shared" ref="Q13:Q19" si="3">IF((AND(M13&gt;499,O13&gt;0.0999)), "*Explain Below","")</f>
        <v/>
      </c>
      <c r="R13" s="23"/>
    </row>
    <row r="14" spans="1:18" x14ac:dyDescent="0.25">
      <c r="A14" s="227" t="s">
        <v>209</v>
      </c>
      <c r="B14" s="23"/>
      <c r="C14" s="23" t="s">
        <v>236</v>
      </c>
      <c r="D14" s="23"/>
      <c r="E14" s="241">
        <f>'Biennium Summary'!B11</f>
        <v>0</v>
      </c>
      <c r="F14" s="23"/>
      <c r="G14" s="67"/>
      <c r="H14" s="23"/>
      <c r="I14" s="67"/>
      <c r="J14" s="23"/>
      <c r="K14" s="231">
        <f t="shared" si="0"/>
        <v>0</v>
      </c>
      <c r="L14" s="45"/>
      <c r="M14" s="237">
        <f t="shared" si="2"/>
        <v>0</v>
      </c>
      <c r="N14" s="23"/>
      <c r="O14" s="237">
        <f t="shared" si="1"/>
        <v>0</v>
      </c>
      <c r="P14" s="23"/>
      <c r="Q14" s="23" t="str">
        <f t="shared" si="3"/>
        <v/>
      </c>
      <c r="R14" s="23"/>
    </row>
    <row r="15" spans="1:18" x14ac:dyDescent="0.25">
      <c r="A15" s="227" t="s">
        <v>210</v>
      </c>
      <c r="B15" s="23"/>
      <c r="C15" s="23" t="s">
        <v>237</v>
      </c>
      <c r="D15" s="23"/>
      <c r="E15" s="241">
        <f>'Biennium Summary'!B13</f>
        <v>0</v>
      </c>
      <c r="F15" s="23"/>
      <c r="G15" s="67"/>
      <c r="H15" s="23"/>
      <c r="I15" s="67"/>
      <c r="J15" s="23"/>
      <c r="K15" s="231">
        <f t="shared" si="0"/>
        <v>0</v>
      </c>
      <c r="L15" s="45"/>
      <c r="M15" s="237">
        <f t="shared" si="2"/>
        <v>0</v>
      </c>
      <c r="N15" s="23"/>
      <c r="O15" s="237">
        <f t="shared" si="1"/>
        <v>0</v>
      </c>
      <c r="P15" s="23"/>
      <c r="Q15" s="23" t="str">
        <f t="shared" si="3"/>
        <v/>
      </c>
      <c r="R15" s="23"/>
    </row>
    <row r="16" spans="1:18" x14ac:dyDescent="0.25">
      <c r="A16" s="227" t="s">
        <v>211</v>
      </c>
      <c r="B16" s="23"/>
      <c r="C16" s="23" t="s">
        <v>238</v>
      </c>
      <c r="D16" s="23"/>
      <c r="E16" s="241">
        <f>'Biennium Summary'!B15</f>
        <v>0</v>
      </c>
      <c r="F16" s="23"/>
      <c r="G16" s="67"/>
      <c r="H16" s="23"/>
      <c r="I16" s="67"/>
      <c r="J16" s="23"/>
      <c r="K16" s="231">
        <f t="shared" si="0"/>
        <v>0</v>
      </c>
      <c r="L16" s="45"/>
      <c r="M16" s="237">
        <f t="shared" si="2"/>
        <v>0</v>
      </c>
      <c r="N16" s="23"/>
      <c r="O16" s="237">
        <f t="shared" si="1"/>
        <v>0</v>
      </c>
      <c r="P16" s="23"/>
      <c r="Q16" s="23" t="str">
        <f t="shared" si="3"/>
        <v/>
      </c>
      <c r="R16" s="23"/>
    </row>
    <row r="17" spans="1:18" x14ac:dyDescent="0.25">
      <c r="A17" s="227" t="s">
        <v>212</v>
      </c>
      <c r="B17" s="23"/>
      <c r="C17" s="23" t="s">
        <v>239</v>
      </c>
      <c r="D17" s="23"/>
      <c r="E17" s="241">
        <f>'Biennium Summary'!B17</f>
        <v>0</v>
      </c>
      <c r="F17" s="23"/>
      <c r="G17" s="67"/>
      <c r="H17" s="23"/>
      <c r="I17" s="67"/>
      <c r="J17" s="23"/>
      <c r="K17" s="231">
        <f t="shared" si="0"/>
        <v>0</v>
      </c>
      <c r="L17" s="45"/>
      <c r="M17" s="237">
        <f t="shared" si="2"/>
        <v>0</v>
      </c>
      <c r="N17" s="23"/>
      <c r="O17" s="237">
        <f t="shared" si="1"/>
        <v>0</v>
      </c>
      <c r="P17" s="23"/>
      <c r="Q17" s="23" t="str">
        <f t="shared" si="3"/>
        <v/>
      </c>
      <c r="R17" s="23"/>
    </row>
    <row r="18" spans="1:18" x14ac:dyDescent="0.25">
      <c r="A18" s="227" t="s">
        <v>232</v>
      </c>
      <c r="B18" s="23"/>
      <c r="C18" s="23" t="s">
        <v>240</v>
      </c>
      <c r="D18" s="23"/>
      <c r="E18" s="241">
        <f>'Biennium Summary'!B19</f>
        <v>0</v>
      </c>
      <c r="F18" s="23"/>
      <c r="G18" s="67"/>
      <c r="H18" s="23"/>
      <c r="I18" s="67"/>
      <c r="J18" s="23"/>
      <c r="K18" s="231">
        <f t="shared" si="0"/>
        <v>0</v>
      </c>
      <c r="L18" s="45"/>
      <c r="M18" s="237">
        <f t="shared" si="2"/>
        <v>0</v>
      </c>
      <c r="N18" s="23"/>
      <c r="O18" s="237">
        <f t="shared" si="1"/>
        <v>0</v>
      </c>
      <c r="P18" s="23"/>
      <c r="Q18" s="23" t="str">
        <f t="shared" si="3"/>
        <v/>
      </c>
      <c r="R18" s="23"/>
    </row>
    <row r="19" spans="1:18" ht="15.75" thickBot="1" x14ac:dyDescent="0.3">
      <c r="A19" s="227" t="s">
        <v>233</v>
      </c>
      <c r="B19" s="23"/>
      <c r="C19" s="23" t="s">
        <v>241</v>
      </c>
      <c r="D19" s="23"/>
      <c r="E19" s="242"/>
      <c r="F19" s="23"/>
      <c r="G19" s="67"/>
      <c r="H19" s="23"/>
      <c r="I19" s="67"/>
      <c r="J19" s="23"/>
      <c r="K19" s="231">
        <f t="shared" si="0"/>
        <v>0</v>
      </c>
      <c r="L19" s="45"/>
      <c r="M19" s="237">
        <f>ABS(E19-K19)</f>
        <v>0</v>
      </c>
      <c r="N19" s="23"/>
      <c r="O19" s="237">
        <f t="shared" si="1"/>
        <v>0</v>
      </c>
      <c r="P19" s="23"/>
      <c r="Q19" s="23" t="str">
        <f t="shared" si="3"/>
        <v/>
      </c>
      <c r="R19" s="23"/>
    </row>
    <row r="20" spans="1:18" ht="15.75" thickBot="1" x14ac:dyDescent="0.3">
      <c r="A20" s="236"/>
      <c r="B20" s="96"/>
      <c r="C20" s="57" t="s">
        <v>251</v>
      </c>
      <c r="D20" s="96"/>
      <c r="E20" s="243">
        <f>SUM(E12:E19)</f>
        <v>0</v>
      </c>
      <c r="F20" s="96"/>
      <c r="G20" s="243">
        <f>SUM(G12:G19)</f>
        <v>0</v>
      </c>
      <c r="H20" s="244"/>
      <c r="I20" s="243">
        <f>SUM(I12:I19)</f>
        <v>0</v>
      </c>
      <c r="J20" s="96"/>
      <c r="K20" s="238">
        <f>SUM(K12:K19)</f>
        <v>0</v>
      </c>
      <c r="L20" s="45"/>
      <c r="M20" s="240"/>
      <c r="N20" s="23"/>
      <c r="O20" s="100"/>
      <c r="P20" s="23"/>
      <c r="Q20" s="100"/>
      <c r="R20" s="23"/>
    </row>
    <row r="21" spans="1:18" x14ac:dyDescent="0.25">
      <c r="A21" s="232" t="s">
        <v>250</v>
      </c>
      <c r="B21" s="23"/>
      <c r="C21" s="233" t="s">
        <v>246</v>
      </c>
      <c r="D21" s="23"/>
      <c r="E21" s="100"/>
      <c r="F21" s="23"/>
      <c r="G21" s="67"/>
      <c r="H21" s="23"/>
      <c r="I21" s="67"/>
      <c r="J21" s="23"/>
      <c r="K21" s="239">
        <f>SUM(G21:I21)</f>
        <v>0</v>
      </c>
      <c r="L21" s="45"/>
      <c r="M21" s="237">
        <f>ABS(E21-K21)</f>
        <v>0</v>
      </c>
      <c r="N21" s="23"/>
      <c r="O21" s="237">
        <f>IFERROR(M21/E21,0)</f>
        <v>0</v>
      </c>
      <c r="P21" s="23"/>
      <c r="Q21" s="23"/>
      <c r="R21" s="23"/>
    </row>
    <row r="22" spans="1:18" x14ac:dyDescent="0.25">
      <c r="A22" s="47">
        <v>9420</v>
      </c>
      <c r="B22" s="23"/>
      <c r="C22" s="233" t="s">
        <v>247</v>
      </c>
      <c r="D22" s="23"/>
      <c r="E22" s="100"/>
      <c r="F22" s="23"/>
      <c r="G22" s="67"/>
      <c r="H22" s="23"/>
      <c r="I22" s="67"/>
      <c r="J22" s="23"/>
      <c r="K22" s="239">
        <f t="shared" ref="K22:K23" si="4">SUM(G22:I22)</f>
        <v>0</v>
      </c>
      <c r="L22" s="45"/>
      <c r="M22" s="237">
        <f>ABS(E22-K22)</f>
        <v>0</v>
      </c>
      <c r="N22" s="23"/>
      <c r="O22" s="237">
        <f t="shared" ref="O22:O23" si="5">IFERROR(M22/E22,0)</f>
        <v>0</v>
      </c>
      <c r="P22" s="23"/>
      <c r="Q22" s="23"/>
      <c r="R22" s="23"/>
    </row>
    <row r="23" spans="1:18" x14ac:dyDescent="0.25">
      <c r="A23" s="47" t="s">
        <v>249</v>
      </c>
      <c r="B23" s="23"/>
      <c r="C23" s="233" t="s">
        <v>248</v>
      </c>
      <c r="D23" s="23"/>
      <c r="E23" s="100"/>
      <c r="F23" s="23"/>
      <c r="G23" s="67"/>
      <c r="H23" s="23"/>
      <c r="I23" s="67"/>
      <c r="J23" s="23"/>
      <c r="K23" s="239">
        <f t="shared" si="4"/>
        <v>0</v>
      </c>
      <c r="L23" s="45"/>
      <c r="M23" s="237">
        <f>ABS(E23-K23)</f>
        <v>0</v>
      </c>
      <c r="N23" s="23"/>
      <c r="O23" s="237">
        <f t="shared" si="5"/>
        <v>0</v>
      </c>
      <c r="P23" s="23"/>
      <c r="Q23" s="23"/>
      <c r="R23" s="23"/>
    </row>
    <row r="24" spans="1:18" x14ac:dyDescent="0.25">
      <c r="A24" s="23"/>
      <c r="B24" s="23"/>
      <c r="C24" s="23"/>
      <c r="D24" s="23"/>
      <c r="E24" s="23"/>
      <c r="F24" s="23"/>
      <c r="G24" s="23"/>
      <c r="H24" s="23"/>
      <c r="I24" s="23"/>
      <c r="J24" s="23"/>
      <c r="K24" s="23"/>
      <c r="L24" s="23"/>
      <c r="M24" s="23"/>
      <c r="N24" s="23"/>
      <c r="O24" s="23"/>
      <c r="P24" s="23"/>
      <c r="Q24" s="23"/>
      <c r="R24" s="23"/>
    </row>
    <row r="25" spans="1:18" ht="29.45" customHeight="1" x14ac:dyDescent="0.25">
      <c r="A25" s="23"/>
      <c r="B25" s="245" t="s">
        <v>257</v>
      </c>
      <c r="C25" s="514" t="s">
        <v>255</v>
      </c>
      <c r="D25" s="514"/>
      <c r="E25" s="514"/>
      <c r="F25" s="514"/>
      <c r="G25" s="514"/>
      <c r="H25" s="514"/>
      <c r="I25" s="514"/>
      <c r="J25" s="514"/>
      <c r="K25" s="514"/>
      <c r="L25" s="514"/>
      <c r="M25" s="514"/>
      <c r="N25" s="514"/>
      <c r="O25" s="514"/>
      <c r="P25" s="514"/>
      <c r="Q25" s="514"/>
      <c r="R25" s="23"/>
    </row>
    <row r="26" spans="1:18" ht="45.6" customHeight="1" x14ac:dyDescent="0.25">
      <c r="A26" s="23"/>
      <c r="B26" s="245" t="s">
        <v>258</v>
      </c>
      <c r="C26" s="514" t="s">
        <v>256</v>
      </c>
      <c r="D26" s="514"/>
      <c r="E26" s="514"/>
      <c r="F26" s="514"/>
      <c r="G26" s="514"/>
      <c r="H26" s="514"/>
      <c r="I26" s="514"/>
      <c r="J26" s="514"/>
      <c r="K26" s="514"/>
      <c r="L26" s="514"/>
      <c r="M26" s="514"/>
      <c r="N26" s="514"/>
      <c r="O26" s="514"/>
      <c r="P26" s="514"/>
      <c r="Q26" s="514"/>
      <c r="R26" s="23"/>
    </row>
    <row r="28" spans="1:18" x14ac:dyDescent="0.25">
      <c r="A28" s="518" t="s">
        <v>259</v>
      </c>
      <c r="B28" s="519"/>
      <c r="C28" s="519"/>
      <c r="D28" s="519"/>
      <c r="E28" s="519"/>
      <c r="F28" s="519"/>
      <c r="G28" s="519"/>
      <c r="H28" s="519"/>
      <c r="I28" s="519"/>
      <c r="J28" s="519"/>
      <c r="K28" s="519"/>
      <c r="L28" s="519"/>
      <c r="M28" s="519"/>
      <c r="N28" s="519"/>
      <c r="O28" s="519"/>
      <c r="P28" s="519"/>
      <c r="Q28" s="519"/>
    </row>
    <row r="29" spans="1:18" x14ac:dyDescent="0.25">
      <c r="C29" s="246" t="str">
        <f t="shared" ref="C29:C40" si="6">IF(Q12=" *Explain Below","*01-Salary &amp; Wages","")</f>
        <v/>
      </c>
      <c r="D29" s="520"/>
      <c r="E29" s="520"/>
      <c r="F29" s="520"/>
      <c r="G29" s="520"/>
      <c r="H29" s="520"/>
      <c r="I29" s="520"/>
      <c r="J29" s="520"/>
      <c r="K29" s="520"/>
      <c r="L29" s="520"/>
      <c r="M29" s="520"/>
      <c r="N29" s="520"/>
      <c r="O29" s="520"/>
      <c r="P29" s="520"/>
      <c r="Q29" s="520"/>
    </row>
    <row r="30" spans="1:18" x14ac:dyDescent="0.25">
      <c r="C30" s="246" t="str">
        <f t="shared" si="6"/>
        <v/>
      </c>
      <c r="D30" s="520"/>
      <c r="E30" s="520"/>
      <c r="F30" s="520"/>
      <c r="G30" s="520"/>
      <c r="H30" s="520"/>
      <c r="I30" s="520"/>
      <c r="J30" s="520"/>
      <c r="K30" s="520"/>
      <c r="L30" s="520"/>
      <c r="M30" s="520"/>
      <c r="N30" s="520"/>
      <c r="O30" s="520"/>
      <c r="P30" s="520"/>
      <c r="Q30" s="520"/>
    </row>
    <row r="31" spans="1:18" x14ac:dyDescent="0.25">
      <c r="C31" s="246" t="str">
        <f t="shared" si="6"/>
        <v/>
      </c>
      <c r="D31" s="520"/>
      <c r="E31" s="520"/>
      <c r="F31" s="520"/>
      <c r="G31" s="520"/>
      <c r="H31" s="520"/>
      <c r="I31" s="520"/>
      <c r="J31" s="520"/>
      <c r="K31" s="520"/>
      <c r="L31" s="520"/>
      <c r="M31" s="520"/>
      <c r="N31" s="520"/>
      <c r="O31" s="520"/>
      <c r="P31" s="520"/>
      <c r="Q31" s="520"/>
    </row>
    <row r="32" spans="1:18" x14ac:dyDescent="0.25">
      <c r="C32" s="246" t="str">
        <f t="shared" si="6"/>
        <v/>
      </c>
      <c r="D32" s="520"/>
      <c r="E32" s="520"/>
      <c r="F32" s="520"/>
      <c r="G32" s="520"/>
      <c r="H32" s="520"/>
      <c r="I32" s="520"/>
      <c r="J32" s="520"/>
      <c r="K32" s="520"/>
      <c r="L32" s="520"/>
      <c r="M32" s="520"/>
      <c r="N32" s="520"/>
      <c r="O32" s="520"/>
      <c r="P32" s="520"/>
      <c r="Q32" s="520"/>
    </row>
    <row r="33" spans="3:17" x14ac:dyDescent="0.25">
      <c r="C33" s="246" t="str">
        <f t="shared" si="6"/>
        <v/>
      </c>
      <c r="D33" s="520"/>
      <c r="E33" s="520"/>
      <c r="F33" s="520"/>
      <c r="G33" s="520"/>
      <c r="H33" s="520"/>
      <c r="I33" s="520"/>
      <c r="J33" s="520"/>
      <c r="K33" s="520"/>
      <c r="L33" s="520"/>
      <c r="M33" s="520"/>
      <c r="N33" s="520"/>
      <c r="O33" s="520"/>
      <c r="P33" s="520"/>
      <c r="Q33" s="520"/>
    </row>
    <row r="34" spans="3:17" x14ac:dyDescent="0.25">
      <c r="C34" s="246" t="str">
        <f t="shared" si="6"/>
        <v/>
      </c>
      <c r="D34" s="520"/>
      <c r="E34" s="520"/>
      <c r="F34" s="520"/>
      <c r="G34" s="520"/>
      <c r="H34" s="520"/>
      <c r="I34" s="520"/>
      <c r="J34" s="520"/>
      <c r="K34" s="520"/>
      <c r="L34" s="520"/>
      <c r="M34" s="520"/>
      <c r="N34" s="520"/>
      <c r="O34" s="520"/>
      <c r="P34" s="520"/>
      <c r="Q34" s="520"/>
    </row>
    <row r="35" spans="3:17" x14ac:dyDescent="0.25">
      <c r="C35" s="246" t="str">
        <f t="shared" si="6"/>
        <v/>
      </c>
      <c r="D35" s="520"/>
      <c r="E35" s="520"/>
      <c r="F35" s="520"/>
      <c r="G35" s="520"/>
      <c r="H35" s="520"/>
      <c r="I35" s="520"/>
      <c r="J35" s="520"/>
      <c r="K35" s="520"/>
      <c r="L35" s="520"/>
      <c r="M35" s="520"/>
      <c r="N35" s="520"/>
      <c r="O35" s="520"/>
      <c r="P35" s="520"/>
      <c r="Q35" s="520"/>
    </row>
    <row r="36" spans="3:17" x14ac:dyDescent="0.25">
      <c r="C36" s="246" t="str">
        <f t="shared" si="6"/>
        <v/>
      </c>
      <c r="D36" s="520"/>
      <c r="E36" s="520"/>
      <c r="F36" s="520"/>
      <c r="G36" s="520"/>
      <c r="H36" s="520"/>
      <c r="I36" s="520"/>
      <c r="J36" s="520"/>
      <c r="K36" s="520"/>
      <c r="L36" s="520"/>
      <c r="M36" s="520"/>
      <c r="N36" s="520"/>
      <c r="O36" s="520"/>
      <c r="P36" s="520"/>
      <c r="Q36" s="520"/>
    </row>
    <row r="37" spans="3:17" x14ac:dyDescent="0.25">
      <c r="C37" s="246" t="str">
        <f t="shared" si="6"/>
        <v/>
      </c>
      <c r="D37" s="520"/>
      <c r="E37" s="520"/>
      <c r="F37" s="520"/>
      <c r="G37" s="520"/>
      <c r="H37" s="520"/>
      <c r="I37" s="520"/>
      <c r="J37" s="520"/>
      <c r="K37" s="520"/>
      <c r="L37" s="520"/>
      <c r="M37" s="520"/>
      <c r="N37" s="520"/>
      <c r="O37" s="520"/>
      <c r="P37" s="520"/>
      <c r="Q37" s="520"/>
    </row>
    <row r="38" spans="3:17" x14ac:dyDescent="0.25">
      <c r="C38" s="246" t="str">
        <f t="shared" si="6"/>
        <v/>
      </c>
      <c r="D38" s="520"/>
      <c r="E38" s="520"/>
      <c r="F38" s="520"/>
      <c r="G38" s="520"/>
      <c r="H38" s="520"/>
      <c r="I38" s="520"/>
      <c r="J38" s="520"/>
      <c r="K38" s="520"/>
      <c r="L38" s="520"/>
      <c r="M38" s="520"/>
      <c r="N38" s="520"/>
      <c r="O38" s="520"/>
      <c r="P38" s="520"/>
      <c r="Q38" s="520"/>
    </row>
    <row r="39" spans="3:17" x14ac:dyDescent="0.25">
      <c r="C39" s="246" t="str">
        <f t="shared" si="6"/>
        <v/>
      </c>
      <c r="D39" s="520"/>
      <c r="E39" s="520"/>
      <c r="F39" s="520"/>
      <c r="G39" s="520"/>
      <c r="H39" s="520"/>
      <c r="I39" s="520"/>
      <c r="J39" s="520"/>
      <c r="K39" s="520"/>
      <c r="L39" s="520"/>
      <c r="M39" s="520"/>
      <c r="N39" s="520"/>
      <c r="O39" s="520"/>
      <c r="P39" s="520"/>
      <c r="Q39" s="520"/>
    </row>
    <row r="40" spans="3:17" x14ac:dyDescent="0.25">
      <c r="C40" s="246" t="str">
        <f t="shared" si="6"/>
        <v/>
      </c>
      <c r="D40" s="520"/>
      <c r="E40" s="520"/>
      <c r="F40" s="520"/>
      <c r="G40" s="520"/>
      <c r="H40" s="520"/>
      <c r="I40" s="520"/>
      <c r="J40" s="520"/>
      <c r="K40" s="520"/>
      <c r="L40" s="520"/>
      <c r="M40" s="520"/>
      <c r="N40" s="520"/>
      <c r="O40" s="520"/>
      <c r="P40" s="520"/>
      <c r="Q40" s="520"/>
    </row>
  </sheetData>
  <mergeCells count="19">
    <mergeCell ref="D36:Q36"/>
    <mergeCell ref="D37:Q37"/>
    <mergeCell ref="D38:Q38"/>
    <mergeCell ref="D39:Q39"/>
    <mergeCell ref="D40:Q40"/>
    <mergeCell ref="A28:Q28"/>
    <mergeCell ref="D29:Q29"/>
    <mergeCell ref="D35:Q35"/>
    <mergeCell ref="D34:Q34"/>
    <mergeCell ref="D33:Q33"/>
    <mergeCell ref="D32:Q32"/>
    <mergeCell ref="D31:Q31"/>
    <mergeCell ref="D30:Q30"/>
    <mergeCell ref="C26:Q26"/>
    <mergeCell ref="A1:Q1"/>
    <mergeCell ref="A2:Q2"/>
    <mergeCell ref="I6:K6"/>
    <mergeCell ref="I7:K7"/>
    <mergeCell ref="C25:Q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G30"/>
  <sheetViews>
    <sheetView zoomScale="80" zoomScaleNormal="80" workbookViewId="0">
      <selection activeCell="B4" sqref="B4"/>
    </sheetView>
  </sheetViews>
  <sheetFormatPr defaultRowHeight="15" x14ac:dyDescent="0.25"/>
  <cols>
    <col min="1" max="2" width="45.7109375" customWidth="1"/>
  </cols>
  <sheetData>
    <row r="1" spans="1:7" ht="20.45" customHeight="1" thickBot="1" x14ac:dyDescent="0.3">
      <c r="A1" s="355" t="s">
        <v>11</v>
      </c>
      <c r="B1" s="356"/>
      <c r="D1" s="45" t="s">
        <v>19</v>
      </c>
      <c r="E1" s="10"/>
      <c r="F1" s="10"/>
      <c r="G1" s="10"/>
    </row>
    <row r="2" spans="1:7" ht="15.75" thickBot="1" x14ac:dyDescent="0.3"/>
    <row r="3" spans="1:7" ht="17.45" customHeight="1" thickBot="1" x14ac:dyDescent="0.3">
      <c r="A3" s="357" t="s">
        <v>12</v>
      </c>
      <c r="B3" s="358"/>
    </row>
    <row r="4" spans="1:7" ht="27" customHeight="1" thickBot="1" x14ac:dyDescent="0.3">
      <c r="A4" s="5" t="s">
        <v>13</v>
      </c>
      <c r="B4" s="40"/>
    </row>
    <row r="5" spans="1:7" ht="27" customHeight="1" thickBot="1" x14ac:dyDescent="0.3">
      <c r="A5" s="5" t="s">
        <v>14</v>
      </c>
      <c r="B5" s="322"/>
    </row>
    <row r="6" spans="1:7" ht="27" customHeight="1" thickBot="1" x14ac:dyDescent="0.3">
      <c r="A6" s="5" t="s">
        <v>15</v>
      </c>
      <c r="B6" s="40"/>
    </row>
    <row r="7" spans="1:7" ht="27" customHeight="1" thickBot="1" x14ac:dyDescent="0.3">
      <c r="A7" s="5" t="s">
        <v>16</v>
      </c>
      <c r="B7" s="41"/>
    </row>
    <row r="8" spans="1:7" ht="27" customHeight="1" thickBot="1" x14ac:dyDescent="0.3">
      <c r="A8" s="5" t="s">
        <v>17</v>
      </c>
      <c r="B8" s="41"/>
    </row>
    <row r="9" spans="1:7" ht="27" customHeight="1" thickBot="1" x14ac:dyDescent="0.3">
      <c r="A9" s="5" t="s">
        <v>18</v>
      </c>
      <c r="B9" s="9">
        <v>0</v>
      </c>
    </row>
    <row r="10" spans="1:7" ht="15.75" thickBot="1" x14ac:dyDescent="0.3"/>
    <row r="11" spans="1:7" ht="19.899999999999999" customHeight="1" thickBot="1" x14ac:dyDescent="0.3">
      <c r="A11" s="359" t="s">
        <v>20</v>
      </c>
      <c r="B11" s="360"/>
    </row>
    <row r="12" spans="1:7" x14ac:dyDescent="0.25">
      <c r="A12" s="6" t="s">
        <v>21</v>
      </c>
      <c r="B12" s="323"/>
    </row>
    <row r="13" spans="1:7" x14ac:dyDescent="0.25">
      <c r="A13" s="7" t="s">
        <v>22</v>
      </c>
      <c r="B13" s="324"/>
    </row>
    <row r="14" spans="1:7" x14ac:dyDescent="0.25">
      <c r="A14" s="7" t="s">
        <v>23</v>
      </c>
      <c r="B14" s="326"/>
    </row>
    <row r="15" spans="1:7" ht="15.75" thickBot="1" x14ac:dyDescent="0.3">
      <c r="A15" s="8" t="s">
        <v>24</v>
      </c>
      <c r="B15" s="325"/>
    </row>
    <row r="16" spans="1:7" ht="15.75" thickBot="1" x14ac:dyDescent="0.3"/>
    <row r="17" spans="1:2" ht="16.5" thickBot="1" x14ac:dyDescent="0.3">
      <c r="A17" s="361" t="s">
        <v>25</v>
      </c>
      <c r="B17" s="362"/>
    </row>
    <row r="18" spans="1:2" ht="49.9" customHeight="1" thickBot="1" x14ac:dyDescent="0.3">
      <c r="A18" s="363" t="s">
        <v>26</v>
      </c>
      <c r="B18" s="364"/>
    </row>
    <row r="19" spans="1:2" ht="13.9" customHeight="1" x14ac:dyDescent="0.25">
      <c r="A19" s="345"/>
      <c r="B19" s="346"/>
    </row>
    <row r="20" spans="1:2" ht="30" customHeight="1" x14ac:dyDescent="0.25">
      <c r="A20" s="347"/>
      <c r="B20" s="348"/>
    </row>
    <row r="21" spans="1:2" ht="60" customHeight="1" x14ac:dyDescent="0.25">
      <c r="A21" s="347"/>
      <c r="B21" s="348"/>
    </row>
    <row r="22" spans="1:2" ht="60" customHeight="1" thickBot="1" x14ac:dyDescent="0.3">
      <c r="A22" s="349"/>
      <c r="B22" s="350"/>
    </row>
    <row r="23" spans="1:2" ht="15.75" thickBot="1" x14ac:dyDescent="0.3"/>
    <row r="24" spans="1:2" ht="20.45" customHeight="1" thickBot="1" x14ac:dyDescent="0.3">
      <c r="A24" s="351" t="s">
        <v>27</v>
      </c>
      <c r="B24" s="352"/>
    </row>
    <row r="25" spans="1:2" ht="15.75" thickBot="1" x14ac:dyDescent="0.3">
      <c r="A25" s="11" t="s">
        <v>28</v>
      </c>
      <c r="B25" s="12" t="s">
        <v>29</v>
      </c>
    </row>
    <row r="26" spans="1:2" ht="40.15" customHeight="1" thickBot="1" x14ac:dyDescent="0.3">
      <c r="A26" s="13" t="s">
        <v>32</v>
      </c>
      <c r="B26" s="15"/>
    </row>
    <row r="27" spans="1:2" ht="42.6" customHeight="1" thickBot="1" x14ac:dyDescent="0.3">
      <c r="A27" s="13" t="s">
        <v>30</v>
      </c>
      <c r="B27" s="15"/>
    </row>
    <row r="28" spans="1:2" ht="75" customHeight="1" thickBot="1" x14ac:dyDescent="0.3">
      <c r="A28" s="14" t="s">
        <v>31</v>
      </c>
      <c r="B28" s="15"/>
    </row>
    <row r="29" spans="1:2" ht="29.45" customHeight="1" x14ac:dyDescent="0.25">
      <c r="A29" s="353" t="str">
        <f>IF(B28="Yes", "Please explain how the activity supports the primary University mission below:", "")</f>
        <v/>
      </c>
      <c r="B29" s="354"/>
    </row>
    <row r="30" spans="1:2" ht="30" customHeight="1" thickBot="1" x14ac:dyDescent="0.3">
      <c r="A30" s="349"/>
      <c r="B30" s="350"/>
    </row>
  </sheetData>
  <mergeCells count="9">
    <mergeCell ref="A19:B22"/>
    <mergeCell ref="A24:B24"/>
    <mergeCell ref="A29:B29"/>
    <mergeCell ref="A30:B30"/>
    <mergeCell ref="A1:B1"/>
    <mergeCell ref="A3:B3"/>
    <mergeCell ref="A11:B11"/>
    <mergeCell ref="A17:B17"/>
    <mergeCell ref="A18:B18"/>
  </mergeCells>
  <dataValidations count="2">
    <dataValidation type="list" allowBlank="1" showInputMessage="1" showErrorMessage="1" sqref="B26 B28">
      <formula1>"Yes, No"</formula1>
    </dataValidation>
    <dataValidation type="list" allowBlank="1" showInputMessage="1" showErrorMessage="1" sqref="B27">
      <formula1>"Daily, Weekly, Monthly, Quarterly, Annually"</formula1>
    </dataValidation>
  </dataValidations>
  <hyperlinks>
    <hyperlink ref="A28" r:id="rId1"/>
  </hyperlinks>
  <pageMargins left="0.7" right="0.7" top="0.75" bottom="0.75" header="0.3" footer="0.3"/>
  <pageSetup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59"/>
  <sheetViews>
    <sheetView workbookViewId="0">
      <selection activeCell="C36" sqref="C36"/>
    </sheetView>
  </sheetViews>
  <sheetFormatPr defaultRowHeight="15" x14ac:dyDescent="0.25"/>
  <cols>
    <col min="1" max="1" width="11.5703125" customWidth="1"/>
    <col min="3" max="3" width="15.42578125" customWidth="1"/>
    <col min="4" max="4" width="19.42578125" customWidth="1"/>
    <col min="5" max="5" width="16.28515625" customWidth="1"/>
    <col min="6" max="6" width="21.140625" customWidth="1"/>
    <col min="7" max="7" width="9.7109375" customWidth="1"/>
    <col min="8" max="8" width="25.7109375" customWidth="1"/>
    <col min="9" max="9" width="19" customWidth="1"/>
    <col min="10" max="10" width="19.28515625" customWidth="1"/>
  </cols>
  <sheetData>
    <row r="1" spans="1:11" ht="29.45" customHeight="1" thickBot="1" x14ac:dyDescent="0.3">
      <c r="A1" s="355" t="s">
        <v>33</v>
      </c>
      <c r="B1" s="365"/>
      <c r="C1" s="365"/>
      <c r="D1" s="365"/>
      <c r="E1" s="365"/>
      <c r="F1" s="356"/>
      <c r="G1" s="16"/>
      <c r="H1" s="16"/>
    </row>
    <row r="8" spans="1:11" ht="15.75" thickBot="1" x14ac:dyDescent="0.3"/>
    <row r="9" spans="1:11" ht="42" customHeight="1" thickBot="1" x14ac:dyDescent="0.35">
      <c r="A9" s="20" t="s">
        <v>41</v>
      </c>
      <c r="B9" s="20" t="s">
        <v>34</v>
      </c>
      <c r="C9" s="20" t="s">
        <v>42</v>
      </c>
      <c r="D9" s="20" t="s">
        <v>43</v>
      </c>
      <c r="E9" s="20" t="s">
        <v>35</v>
      </c>
      <c r="F9" s="20" t="s">
        <v>36</v>
      </c>
      <c r="G9" s="20" t="s">
        <v>37</v>
      </c>
      <c r="H9" s="20" t="s">
        <v>260</v>
      </c>
      <c r="I9" s="20" t="s">
        <v>38</v>
      </c>
      <c r="J9" s="20" t="s">
        <v>39</v>
      </c>
      <c r="K9" s="18"/>
    </row>
    <row r="10" spans="1:11" ht="16.5" x14ac:dyDescent="0.3">
      <c r="A10" s="36">
        <v>1</v>
      </c>
      <c r="B10" s="37"/>
      <c r="C10" s="250"/>
      <c r="D10" s="250"/>
      <c r="E10" s="250"/>
      <c r="F10" s="250"/>
      <c r="G10" s="38"/>
      <c r="H10" s="38"/>
      <c r="I10" s="39"/>
      <c r="J10" s="38"/>
      <c r="K10" s="19"/>
    </row>
    <row r="11" spans="1:11" ht="16.5" x14ac:dyDescent="0.3">
      <c r="A11" s="25">
        <v>2</v>
      </c>
      <c r="B11" s="28"/>
      <c r="C11" s="327" t="s">
        <v>40</v>
      </c>
      <c r="D11" s="327"/>
      <c r="E11" s="327"/>
      <c r="F11" s="327"/>
      <c r="G11" s="31"/>
      <c r="H11" s="31"/>
      <c r="I11" s="34"/>
      <c r="J11" s="31"/>
      <c r="K11" s="19"/>
    </row>
    <row r="12" spans="1:11" ht="16.5" x14ac:dyDescent="0.3">
      <c r="A12" s="24">
        <v>3</v>
      </c>
      <c r="B12" s="27"/>
      <c r="C12" s="328"/>
      <c r="D12" s="328"/>
      <c r="E12" s="328"/>
      <c r="F12" s="328"/>
      <c r="G12" s="30"/>
      <c r="H12" s="30"/>
      <c r="I12" s="33"/>
      <c r="J12" s="30"/>
      <c r="K12" s="19"/>
    </row>
    <row r="13" spans="1:11" ht="16.5" x14ac:dyDescent="0.3">
      <c r="A13" s="25">
        <v>4</v>
      </c>
      <c r="B13" s="28"/>
      <c r="C13" s="327"/>
      <c r="D13" s="327"/>
      <c r="E13" s="327"/>
      <c r="F13" s="327"/>
      <c r="G13" s="31"/>
      <c r="H13" s="31"/>
      <c r="I13" s="34"/>
      <c r="J13" s="31"/>
      <c r="K13" s="19"/>
    </row>
    <row r="14" spans="1:11" ht="16.5" x14ac:dyDescent="0.3">
      <c r="A14" s="24">
        <v>5</v>
      </c>
      <c r="B14" s="27"/>
      <c r="C14" s="328"/>
      <c r="D14" s="328"/>
      <c r="E14" s="328"/>
      <c r="F14" s="328"/>
      <c r="G14" s="30"/>
      <c r="H14" s="30"/>
      <c r="I14" s="33"/>
      <c r="J14" s="30"/>
      <c r="K14" s="19"/>
    </row>
    <row r="15" spans="1:11" ht="16.5" x14ac:dyDescent="0.3">
      <c r="A15" s="25">
        <v>6</v>
      </c>
      <c r="B15" s="28"/>
      <c r="C15" s="327"/>
      <c r="D15" s="327"/>
      <c r="E15" s="327"/>
      <c r="F15" s="327"/>
      <c r="G15" s="31"/>
      <c r="H15" s="31"/>
      <c r="I15" s="34"/>
      <c r="J15" s="31"/>
      <c r="K15" s="19"/>
    </row>
    <row r="16" spans="1:11" ht="16.5" x14ac:dyDescent="0.3">
      <c r="A16" s="24">
        <v>7</v>
      </c>
      <c r="B16" s="27"/>
      <c r="C16" s="328"/>
      <c r="D16" s="328"/>
      <c r="E16" s="328"/>
      <c r="F16" s="328"/>
      <c r="G16" s="30"/>
      <c r="H16" s="30"/>
      <c r="I16" s="33"/>
      <c r="J16" s="30"/>
      <c r="K16" s="19"/>
    </row>
    <row r="17" spans="1:11" ht="16.5" x14ac:dyDescent="0.3">
      <c r="A17" s="25">
        <v>8</v>
      </c>
      <c r="B17" s="28"/>
      <c r="C17" s="327"/>
      <c r="D17" s="327"/>
      <c r="E17" s="327"/>
      <c r="F17" s="327"/>
      <c r="G17" s="31"/>
      <c r="H17" s="31"/>
      <c r="I17" s="34"/>
      <c r="J17" s="31"/>
      <c r="K17" s="19"/>
    </row>
    <row r="18" spans="1:11" ht="16.5" x14ac:dyDescent="0.3">
      <c r="A18" s="24">
        <v>9</v>
      </c>
      <c r="B18" s="27"/>
      <c r="C18" s="328"/>
      <c r="D18" s="328"/>
      <c r="E18" s="328"/>
      <c r="F18" s="328"/>
      <c r="G18" s="30"/>
      <c r="H18" s="30"/>
      <c r="I18" s="33"/>
      <c r="J18" s="30"/>
      <c r="K18" s="19"/>
    </row>
    <row r="19" spans="1:11" ht="16.5" x14ac:dyDescent="0.3">
      <c r="A19" s="25">
        <v>10</v>
      </c>
      <c r="B19" s="28"/>
      <c r="C19" s="327"/>
      <c r="D19" s="327"/>
      <c r="E19" s="327"/>
      <c r="F19" s="327"/>
      <c r="G19" s="31"/>
      <c r="H19" s="31"/>
      <c r="I19" s="34"/>
      <c r="J19" s="31"/>
      <c r="K19" s="19"/>
    </row>
    <row r="20" spans="1:11" ht="16.5" x14ac:dyDescent="0.3">
      <c r="A20" s="24">
        <v>11</v>
      </c>
      <c r="B20" s="27"/>
      <c r="C20" s="328"/>
      <c r="D20" s="328"/>
      <c r="E20" s="328"/>
      <c r="F20" s="328"/>
      <c r="G20" s="30"/>
      <c r="H20" s="30"/>
      <c r="I20" s="33"/>
      <c r="J20" s="30"/>
      <c r="K20" s="19"/>
    </row>
    <row r="21" spans="1:11" ht="16.5" x14ac:dyDescent="0.3">
      <c r="A21" s="25">
        <v>12</v>
      </c>
      <c r="B21" s="28"/>
      <c r="C21" s="327"/>
      <c r="D21" s="327"/>
      <c r="E21" s="327"/>
      <c r="F21" s="327"/>
      <c r="G21" s="31"/>
      <c r="H21" s="31"/>
      <c r="I21" s="34"/>
      <c r="J21" s="31"/>
      <c r="K21" s="19"/>
    </row>
    <row r="22" spans="1:11" ht="16.5" x14ac:dyDescent="0.3">
      <c r="A22" s="24">
        <v>13</v>
      </c>
      <c r="B22" s="27"/>
      <c r="C22" s="328"/>
      <c r="D22" s="328"/>
      <c r="E22" s="328"/>
      <c r="F22" s="328"/>
      <c r="G22" s="30"/>
      <c r="H22" s="30"/>
      <c r="I22" s="33"/>
      <c r="J22" s="30"/>
      <c r="K22" s="19"/>
    </row>
    <row r="23" spans="1:11" ht="16.5" x14ac:dyDescent="0.3">
      <c r="A23" s="25">
        <v>14</v>
      </c>
      <c r="B23" s="28"/>
      <c r="C23" s="327"/>
      <c r="D23" s="327"/>
      <c r="E23" s="327"/>
      <c r="F23" s="327"/>
      <c r="G23" s="31"/>
      <c r="H23" s="31"/>
      <c r="I23" s="34"/>
      <c r="J23" s="31"/>
      <c r="K23" s="19"/>
    </row>
    <row r="24" spans="1:11" ht="16.5" x14ac:dyDescent="0.3">
      <c r="A24" s="24">
        <v>15</v>
      </c>
      <c r="B24" s="27"/>
      <c r="C24" s="328"/>
      <c r="D24" s="328"/>
      <c r="E24" s="328"/>
      <c r="F24" s="328"/>
      <c r="G24" s="30"/>
      <c r="H24" s="30"/>
      <c r="I24" s="33"/>
      <c r="J24" s="30"/>
      <c r="K24" s="19"/>
    </row>
    <row r="25" spans="1:11" ht="16.5" x14ac:dyDescent="0.3">
      <c r="A25" s="25">
        <v>16</v>
      </c>
      <c r="B25" s="28"/>
      <c r="C25" s="327"/>
      <c r="D25" s="327"/>
      <c r="E25" s="327"/>
      <c r="F25" s="327"/>
      <c r="G25" s="31"/>
      <c r="H25" s="31"/>
      <c r="I25" s="34"/>
      <c r="J25" s="31"/>
      <c r="K25" s="19"/>
    </row>
    <row r="26" spans="1:11" ht="16.5" x14ac:dyDescent="0.3">
      <c r="A26" s="24">
        <v>17</v>
      </c>
      <c r="B26" s="27"/>
      <c r="C26" s="328"/>
      <c r="D26" s="328"/>
      <c r="E26" s="328"/>
      <c r="F26" s="328"/>
      <c r="G26" s="30"/>
      <c r="H26" s="30"/>
      <c r="I26" s="33"/>
      <c r="J26" s="30"/>
      <c r="K26" s="19"/>
    </row>
    <row r="27" spans="1:11" ht="16.5" x14ac:dyDescent="0.3">
      <c r="A27" s="25">
        <v>18</v>
      </c>
      <c r="B27" s="28"/>
      <c r="C27" s="327"/>
      <c r="D27" s="327"/>
      <c r="E27" s="327"/>
      <c r="F27" s="327"/>
      <c r="G27" s="31"/>
      <c r="H27" s="31"/>
      <c r="I27" s="34"/>
      <c r="J27" s="31"/>
      <c r="K27" s="19"/>
    </row>
    <row r="28" spans="1:11" ht="16.5" x14ac:dyDescent="0.3">
      <c r="A28" s="24">
        <v>19</v>
      </c>
      <c r="B28" s="27"/>
      <c r="C28" s="328"/>
      <c r="D28" s="328"/>
      <c r="E28" s="328"/>
      <c r="F28" s="328"/>
      <c r="G28" s="30"/>
      <c r="H28" s="30"/>
      <c r="I28" s="33"/>
      <c r="J28" s="30"/>
      <c r="K28" s="19"/>
    </row>
    <row r="29" spans="1:11" ht="16.5" x14ac:dyDescent="0.3">
      <c r="A29" s="25">
        <v>20</v>
      </c>
      <c r="B29" s="28"/>
      <c r="C29" s="327" t="s">
        <v>40</v>
      </c>
      <c r="D29" s="327"/>
      <c r="E29" s="327"/>
      <c r="F29" s="327"/>
      <c r="G29" s="31"/>
      <c r="H29" s="31"/>
      <c r="I29" s="34"/>
      <c r="J29" s="31"/>
      <c r="K29" s="19"/>
    </row>
    <row r="30" spans="1:11" ht="16.5" x14ac:dyDescent="0.3">
      <c r="A30" s="24">
        <v>21</v>
      </c>
      <c r="B30" s="27"/>
      <c r="C30" s="328"/>
      <c r="D30" s="328"/>
      <c r="E30" s="328"/>
      <c r="F30" s="328"/>
      <c r="G30" s="30"/>
      <c r="H30" s="30"/>
      <c r="I30" s="33"/>
      <c r="J30" s="30"/>
      <c r="K30" s="19"/>
    </row>
    <row r="31" spans="1:11" ht="16.5" x14ac:dyDescent="0.3">
      <c r="A31" s="25">
        <v>22</v>
      </c>
      <c r="B31" s="28"/>
      <c r="C31" s="327"/>
      <c r="D31" s="327"/>
      <c r="E31" s="327"/>
      <c r="F31" s="327"/>
      <c r="G31" s="31"/>
      <c r="H31" s="31"/>
      <c r="I31" s="34"/>
      <c r="J31" s="31"/>
      <c r="K31" s="19"/>
    </row>
    <row r="32" spans="1:11" ht="16.5" x14ac:dyDescent="0.3">
      <c r="A32" s="24">
        <v>23</v>
      </c>
      <c r="B32" s="27"/>
      <c r="C32" s="328"/>
      <c r="D32" s="328"/>
      <c r="E32" s="328"/>
      <c r="F32" s="328"/>
      <c r="G32" s="30"/>
      <c r="H32" s="30"/>
      <c r="I32" s="33"/>
      <c r="J32" s="30"/>
      <c r="K32" s="19"/>
    </row>
    <row r="33" spans="1:11" ht="16.5" x14ac:dyDescent="0.3">
      <c r="A33" s="25">
        <v>24</v>
      </c>
      <c r="B33" s="28"/>
      <c r="C33" s="327"/>
      <c r="D33" s="327"/>
      <c r="E33" s="327"/>
      <c r="F33" s="327"/>
      <c r="G33" s="31"/>
      <c r="H33" s="31"/>
      <c r="I33" s="34"/>
      <c r="J33" s="31"/>
      <c r="K33" s="19"/>
    </row>
    <row r="34" spans="1:11" ht="16.5" x14ac:dyDescent="0.3">
      <c r="A34" s="24">
        <v>25</v>
      </c>
      <c r="B34" s="27"/>
      <c r="C34" s="328"/>
      <c r="D34" s="328"/>
      <c r="E34" s="328"/>
      <c r="F34" s="328"/>
      <c r="G34" s="30"/>
      <c r="H34" s="30"/>
      <c r="I34" s="33"/>
      <c r="J34" s="30"/>
      <c r="K34" s="19"/>
    </row>
    <row r="35" spans="1:11" ht="16.5" x14ac:dyDescent="0.3">
      <c r="A35" s="25">
        <v>26</v>
      </c>
      <c r="B35" s="28"/>
      <c r="C35" s="327"/>
      <c r="D35" s="327"/>
      <c r="E35" s="327"/>
      <c r="F35" s="327"/>
      <c r="G35" s="31"/>
      <c r="H35" s="31"/>
      <c r="I35" s="34"/>
      <c r="J35" s="31"/>
      <c r="K35" s="19"/>
    </row>
    <row r="36" spans="1:11" ht="16.5" x14ac:dyDescent="0.3">
      <c r="A36" s="24">
        <v>27</v>
      </c>
      <c r="B36" s="27"/>
      <c r="C36" s="328"/>
      <c r="D36" s="328"/>
      <c r="E36" s="328"/>
      <c r="F36" s="328"/>
      <c r="G36" s="30"/>
      <c r="H36" s="30"/>
      <c r="I36" s="33"/>
      <c r="J36" s="30"/>
      <c r="K36" s="19"/>
    </row>
    <row r="37" spans="1:11" ht="16.5" x14ac:dyDescent="0.3">
      <c r="A37" s="25">
        <v>28</v>
      </c>
      <c r="B37" s="28"/>
      <c r="C37" s="327"/>
      <c r="D37" s="327"/>
      <c r="E37" s="327"/>
      <c r="F37" s="327"/>
      <c r="G37" s="31"/>
      <c r="H37" s="31"/>
      <c r="I37" s="34"/>
      <c r="J37" s="31"/>
      <c r="K37" s="19"/>
    </row>
    <row r="38" spans="1:11" ht="16.5" x14ac:dyDescent="0.3">
      <c r="A38" s="24">
        <v>29</v>
      </c>
      <c r="B38" s="27"/>
      <c r="C38" s="328"/>
      <c r="D38" s="328"/>
      <c r="E38" s="328"/>
      <c r="F38" s="328"/>
      <c r="G38" s="30"/>
      <c r="H38" s="30"/>
      <c r="I38" s="33"/>
      <c r="J38" s="30"/>
      <c r="K38" s="19"/>
    </row>
    <row r="39" spans="1:11" ht="16.5" x14ac:dyDescent="0.3">
      <c r="A39" s="25">
        <v>30</v>
      </c>
      <c r="B39" s="28"/>
      <c r="C39" s="327"/>
      <c r="D39" s="327"/>
      <c r="E39" s="327"/>
      <c r="F39" s="327"/>
      <c r="G39" s="31"/>
      <c r="H39" s="31"/>
      <c r="I39" s="34"/>
      <c r="J39" s="31"/>
      <c r="K39" s="19"/>
    </row>
    <row r="40" spans="1:11" ht="16.5" x14ac:dyDescent="0.3">
      <c r="A40" s="24">
        <v>31</v>
      </c>
      <c r="B40" s="27"/>
      <c r="C40" s="328"/>
      <c r="D40" s="328"/>
      <c r="E40" s="328"/>
      <c r="F40" s="328"/>
      <c r="G40" s="30"/>
      <c r="H40" s="30"/>
      <c r="I40" s="33"/>
      <c r="J40" s="30"/>
      <c r="K40" s="19"/>
    </row>
    <row r="41" spans="1:11" ht="16.5" x14ac:dyDescent="0.3">
      <c r="A41" s="25">
        <v>32</v>
      </c>
      <c r="B41" s="28"/>
      <c r="C41" s="327"/>
      <c r="D41" s="327"/>
      <c r="E41" s="327"/>
      <c r="F41" s="327"/>
      <c r="G41" s="31"/>
      <c r="H41" s="31"/>
      <c r="I41" s="34"/>
      <c r="J41" s="31"/>
      <c r="K41" s="19"/>
    </row>
    <row r="42" spans="1:11" ht="16.5" x14ac:dyDescent="0.3">
      <c r="A42" s="24">
        <v>33</v>
      </c>
      <c r="B42" s="27"/>
      <c r="C42" s="328"/>
      <c r="D42" s="328"/>
      <c r="E42" s="328"/>
      <c r="F42" s="328"/>
      <c r="G42" s="30"/>
      <c r="H42" s="30"/>
      <c r="I42" s="33"/>
      <c r="J42" s="30"/>
      <c r="K42" s="19"/>
    </row>
    <row r="43" spans="1:11" ht="16.5" x14ac:dyDescent="0.3">
      <c r="A43" s="25">
        <v>34</v>
      </c>
      <c r="B43" s="28"/>
      <c r="C43" s="327"/>
      <c r="D43" s="327"/>
      <c r="E43" s="327"/>
      <c r="F43" s="327"/>
      <c r="G43" s="31"/>
      <c r="H43" s="31"/>
      <c r="I43" s="34"/>
      <c r="J43" s="31"/>
      <c r="K43" s="19"/>
    </row>
    <row r="44" spans="1:11" ht="16.5" x14ac:dyDescent="0.3">
      <c r="A44" s="24">
        <v>35</v>
      </c>
      <c r="B44" s="27"/>
      <c r="C44" s="328"/>
      <c r="D44" s="328"/>
      <c r="E44" s="328"/>
      <c r="F44" s="328"/>
      <c r="G44" s="30"/>
      <c r="H44" s="30"/>
      <c r="I44" s="33"/>
      <c r="J44" s="30"/>
      <c r="K44" s="19"/>
    </row>
    <row r="45" spans="1:11" ht="16.5" x14ac:dyDescent="0.3">
      <c r="A45" s="25">
        <v>36</v>
      </c>
      <c r="B45" s="28"/>
      <c r="C45" s="327"/>
      <c r="D45" s="327"/>
      <c r="E45" s="327"/>
      <c r="F45" s="327"/>
      <c r="G45" s="31"/>
      <c r="H45" s="31"/>
      <c r="I45" s="34"/>
      <c r="J45" s="31"/>
      <c r="K45" s="19"/>
    </row>
    <row r="46" spans="1:11" ht="16.5" x14ac:dyDescent="0.3">
      <c r="A46" s="24">
        <v>37</v>
      </c>
      <c r="B46" s="27"/>
      <c r="C46" s="328"/>
      <c r="D46" s="328"/>
      <c r="E46" s="328"/>
      <c r="F46" s="328"/>
      <c r="G46" s="30"/>
      <c r="H46" s="30"/>
      <c r="I46" s="33"/>
      <c r="J46" s="30"/>
      <c r="K46" s="19"/>
    </row>
    <row r="47" spans="1:11" ht="16.5" x14ac:dyDescent="0.3">
      <c r="A47" s="25">
        <v>38</v>
      </c>
      <c r="B47" s="28"/>
      <c r="C47" s="327" t="s">
        <v>40</v>
      </c>
      <c r="D47" s="327"/>
      <c r="E47" s="327"/>
      <c r="F47" s="327"/>
      <c r="G47" s="31"/>
      <c r="H47" s="31"/>
      <c r="I47" s="34"/>
      <c r="J47" s="31"/>
      <c r="K47" s="19"/>
    </row>
    <row r="48" spans="1:11" ht="16.5" x14ac:dyDescent="0.3">
      <c r="A48" s="24">
        <v>39</v>
      </c>
      <c r="B48" s="27"/>
      <c r="C48" s="328"/>
      <c r="D48" s="328"/>
      <c r="E48" s="328"/>
      <c r="F48" s="328"/>
      <c r="G48" s="30"/>
      <c r="H48" s="30"/>
      <c r="I48" s="33"/>
      <c r="J48" s="30"/>
      <c r="K48" s="19"/>
    </row>
    <row r="49" spans="1:11" ht="16.5" x14ac:dyDescent="0.3">
      <c r="A49" s="25">
        <v>40</v>
      </c>
      <c r="B49" s="28"/>
      <c r="C49" s="327"/>
      <c r="D49" s="327"/>
      <c r="E49" s="327"/>
      <c r="F49" s="327"/>
      <c r="G49" s="31"/>
      <c r="H49" s="31"/>
      <c r="I49" s="34"/>
      <c r="J49" s="31"/>
      <c r="K49" s="19"/>
    </row>
    <row r="50" spans="1:11" ht="16.5" x14ac:dyDescent="0.3">
      <c r="A50" s="24">
        <v>41</v>
      </c>
      <c r="B50" s="27"/>
      <c r="C50" s="328"/>
      <c r="D50" s="328"/>
      <c r="E50" s="328"/>
      <c r="F50" s="328"/>
      <c r="G50" s="30"/>
      <c r="H50" s="30"/>
      <c r="I50" s="33"/>
      <c r="J50" s="30"/>
      <c r="K50" s="19"/>
    </row>
    <row r="51" spans="1:11" ht="16.5" x14ac:dyDescent="0.3">
      <c r="A51" s="25">
        <v>42</v>
      </c>
      <c r="B51" s="28"/>
      <c r="C51" s="327"/>
      <c r="D51" s="327"/>
      <c r="E51" s="327"/>
      <c r="F51" s="327"/>
      <c r="G51" s="31"/>
      <c r="H51" s="31"/>
      <c r="I51" s="34"/>
      <c r="J51" s="31"/>
      <c r="K51" s="19"/>
    </row>
    <row r="52" spans="1:11" ht="16.5" x14ac:dyDescent="0.3">
      <c r="A52" s="24">
        <v>43</v>
      </c>
      <c r="B52" s="27"/>
      <c r="C52" s="328"/>
      <c r="D52" s="328"/>
      <c r="E52" s="328"/>
      <c r="F52" s="328"/>
      <c r="G52" s="30"/>
      <c r="H52" s="30"/>
      <c r="I52" s="33"/>
      <c r="J52" s="30"/>
      <c r="K52" s="19"/>
    </row>
    <row r="53" spans="1:11" ht="16.5" x14ac:dyDescent="0.3">
      <c r="A53" s="25">
        <v>44</v>
      </c>
      <c r="B53" s="28"/>
      <c r="C53" s="327"/>
      <c r="D53" s="327"/>
      <c r="E53" s="327"/>
      <c r="F53" s="327"/>
      <c r="G53" s="31"/>
      <c r="H53" s="31"/>
      <c r="I53" s="34"/>
      <c r="J53" s="31"/>
      <c r="K53" s="19"/>
    </row>
    <row r="54" spans="1:11" ht="16.5" x14ac:dyDescent="0.3">
      <c r="A54" s="24">
        <v>45</v>
      </c>
      <c r="B54" s="27"/>
      <c r="C54" s="328"/>
      <c r="D54" s="328"/>
      <c r="E54" s="328"/>
      <c r="F54" s="328"/>
      <c r="G54" s="30"/>
      <c r="H54" s="30"/>
      <c r="I54" s="33"/>
      <c r="J54" s="30"/>
      <c r="K54" s="19"/>
    </row>
    <row r="55" spans="1:11" ht="16.5" x14ac:dyDescent="0.3">
      <c r="A55" s="25">
        <v>46</v>
      </c>
      <c r="B55" s="28"/>
      <c r="C55" s="327"/>
      <c r="D55" s="327"/>
      <c r="E55" s="327"/>
      <c r="F55" s="327"/>
      <c r="G55" s="31"/>
      <c r="H55" s="31"/>
      <c r="I55" s="34"/>
      <c r="J55" s="31"/>
      <c r="K55" s="19"/>
    </row>
    <row r="56" spans="1:11" ht="16.5" x14ac:dyDescent="0.3">
      <c r="A56" s="24">
        <v>47</v>
      </c>
      <c r="B56" s="27"/>
      <c r="C56" s="328"/>
      <c r="D56" s="328"/>
      <c r="E56" s="328"/>
      <c r="F56" s="328"/>
      <c r="G56" s="30"/>
      <c r="H56" s="30"/>
      <c r="I56" s="33"/>
      <c r="J56" s="30"/>
      <c r="K56" s="19"/>
    </row>
    <row r="57" spans="1:11" ht="16.5" x14ac:dyDescent="0.3">
      <c r="A57" s="25">
        <v>48</v>
      </c>
      <c r="B57" s="28"/>
      <c r="C57" s="327"/>
      <c r="D57" s="327"/>
      <c r="E57" s="327"/>
      <c r="F57" s="327"/>
      <c r="G57" s="31"/>
      <c r="H57" s="31"/>
      <c r="I57" s="34"/>
      <c r="J57" s="31"/>
      <c r="K57" s="19"/>
    </row>
    <row r="58" spans="1:11" ht="16.5" x14ac:dyDescent="0.3">
      <c r="A58" s="24">
        <v>49</v>
      </c>
      <c r="B58" s="27"/>
      <c r="C58" s="328"/>
      <c r="D58" s="328"/>
      <c r="E58" s="328"/>
      <c r="F58" s="328"/>
      <c r="G58" s="30"/>
      <c r="H58" s="30"/>
      <c r="I58" s="33"/>
      <c r="J58" s="30"/>
      <c r="K58" s="19"/>
    </row>
    <row r="59" spans="1:11" ht="17.25" thickBot="1" x14ac:dyDescent="0.35">
      <c r="A59" s="26">
        <v>50</v>
      </c>
      <c r="B59" s="29"/>
      <c r="C59" s="329"/>
      <c r="D59" s="329"/>
      <c r="E59" s="329"/>
      <c r="F59" s="329"/>
      <c r="G59" s="32"/>
      <c r="H59" s="32"/>
      <c r="I59" s="35"/>
      <c r="J59" s="32"/>
      <c r="K59" s="19"/>
    </row>
  </sheetData>
  <protectedRanges>
    <protectedRange password="CC1E" sqref="A9:J9 A10:B59" name="Center Space_1"/>
  </protectedRanges>
  <mergeCells count="1">
    <mergeCell ref="A1:F1"/>
  </mergeCells>
  <dataValidations count="2">
    <dataValidation type="list" allowBlank="1" showInputMessage="1" showErrorMessage="1" sqref="G10:G59">
      <formula1>"Yes, No"</formula1>
    </dataValidation>
    <dataValidation type="list" allowBlank="1" showInputMessage="1" showErrorMessage="1" sqref="H10:H59">
      <formula1>"In, Out, Both, No"</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N28"/>
  <sheetViews>
    <sheetView zoomScale="90" zoomScaleNormal="90" workbookViewId="0">
      <selection activeCell="A16" sqref="A16"/>
    </sheetView>
  </sheetViews>
  <sheetFormatPr defaultColWidth="8.85546875" defaultRowHeight="15" x14ac:dyDescent="0.25"/>
  <cols>
    <col min="1" max="1" width="17.85546875" style="23" customWidth="1"/>
    <col min="2" max="2" width="18.42578125" style="23" customWidth="1"/>
    <col min="3" max="3" width="31.7109375" style="23" customWidth="1"/>
    <col min="4" max="4" width="13" style="23" customWidth="1"/>
    <col min="5" max="5" width="20.7109375" style="23" customWidth="1"/>
    <col min="6" max="6" width="17.85546875" style="23" customWidth="1"/>
    <col min="7" max="8" width="24.85546875" style="23" customWidth="1"/>
    <col min="9" max="9" width="8.85546875" style="23"/>
    <col min="10" max="10" width="30" style="23" customWidth="1"/>
    <col min="11" max="11" width="37" style="23" customWidth="1"/>
    <col min="12" max="12" width="17.42578125" style="225" customWidth="1"/>
    <col min="13" max="13" width="36.7109375" style="23" customWidth="1"/>
    <col min="14" max="14" width="17.42578125" style="23" customWidth="1"/>
    <col min="15" max="16384" width="8.85546875" style="23"/>
  </cols>
  <sheetData>
    <row r="1" spans="1:14" s="253" customFormat="1" ht="22.15" customHeight="1" thickBot="1" x14ac:dyDescent="0.3">
      <c r="A1" s="368" t="s">
        <v>44</v>
      </c>
      <c r="B1" s="369"/>
      <c r="C1" s="370"/>
      <c r="D1" s="252"/>
      <c r="E1" s="252"/>
      <c r="F1" s="252"/>
      <c r="G1" s="252"/>
      <c r="H1" s="252"/>
      <c r="L1" s="266"/>
    </row>
    <row r="2" spans="1:14" x14ac:dyDescent="0.25">
      <c r="A2" s="216" t="s">
        <v>45</v>
      </c>
      <c r="B2" s="216"/>
      <c r="C2" s="216"/>
      <c r="D2" s="131"/>
      <c r="E2" s="131"/>
      <c r="F2" s="131"/>
      <c r="G2" s="131"/>
      <c r="H2" s="131"/>
    </row>
    <row r="3" spans="1:14" ht="21.6" customHeight="1" x14ac:dyDescent="0.25">
      <c r="A3" s="131"/>
      <c r="B3" s="131"/>
      <c r="C3" s="131"/>
      <c r="D3" s="131"/>
      <c r="E3" s="131"/>
      <c r="F3" s="131"/>
      <c r="G3" s="131"/>
      <c r="H3" s="131"/>
    </row>
    <row r="4" spans="1:14" x14ac:dyDescent="0.25">
      <c r="A4" s="131"/>
      <c r="B4" s="131"/>
      <c r="C4" s="131"/>
      <c r="D4" s="131"/>
      <c r="E4" s="131"/>
      <c r="F4" s="131"/>
      <c r="G4" s="131"/>
      <c r="H4" s="131"/>
    </row>
    <row r="5" spans="1:14" ht="15.75" thickBot="1" x14ac:dyDescent="0.3">
      <c r="A5" s="131"/>
      <c r="B5" s="131"/>
      <c r="C5" s="131"/>
      <c r="D5" s="131"/>
      <c r="E5" s="131"/>
      <c r="F5" s="131"/>
      <c r="G5" s="131"/>
      <c r="H5" s="131"/>
    </row>
    <row r="6" spans="1:14" ht="15.75" x14ac:dyDescent="0.25">
      <c r="A6" s="372" t="s">
        <v>46</v>
      </c>
      <c r="B6" s="374" t="s">
        <v>47</v>
      </c>
      <c r="C6" s="374" t="s">
        <v>48</v>
      </c>
      <c r="D6" s="374" t="s">
        <v>49</v>
      </c>
      <c r="E6" s="376" t="s">
        <v>50</v>
      </c>
      <c r="F6" s="378" t="s">
        <v>51</v>
      </c>
      <c r="G6" s="379"/>
      <c r="H6" s="380"/>
    </row>
    <row r="7" spans="1:14" ht="28.15" customHeight="1" thickBot="1" x14ac:dyDescent="0.3">
      <c r="A7" s="373"/>
      <c r="B7" s="375"/>
      <c r="C7" s="375"/>
      <c r="D7" s="375"/>
      <c r="E7" s="377"/>
      <c r="F7" s="217" t="s">
        <v>52</v>
      </c>
      <c r="G7" s="218" t="s">
        <v>53</v>
      </c>
      <c r="H7" s="219" t="s">
        <v>54</v>
      </c>
      <c r="J7" s="366" t="s">
        <v>62</v>
      </c>
      <c r="K7" s="366" t="s">
        <v>63</v>
      </c>
      <c r="L7" s="366" t="s">
        <v>66</v>
      </c>
      <c r="M7" s="366" t="s">
        <v>64</v>
      </c>
      <c r="N7" s="366" t="s">
        <v>65</v>
      </c>
    </row>
    <row r="8" spans="1:14" ht="12" customHeight="1" x14ac:dyDescent="0.25">
      <c r="A8" s="220" t="s">
        <v>55</v>
      </c>
      <c r="B8" s="221" t="s">
        <v>55</v>
      </c>
      <c r="C8" s="267"/>
      <c r="D8" s="267"/>
      <c r="E8" s="267"/>
      <c r="F8" s="267"/>
      <c r="G8" s="267"/>
      <c r="H8" s="267"/>
      <c r="J8" s="367"/>
      <c r="K8" s="367"/>
      <c r="L8" s="367"/>
      <c r="M8" s="367"/>
      <c r="N8" s="367"/>
    </row>
    <row r="9" spans="1:14" x14ac:dyDescent="0.25">
      <c r="A9" s="222" t="s">
        <v>56</v>
      </c>
      <c r="B9" s="223"/>
      <c r="C9" s="254"/>
      <c r="D9" s="254"/>
      <c r="E9" s="254"/>
      <c r="F9" s="254"/>
      <c r="G9" s="254"/>
      <c r="H9" s="254"/>
      <c r="J9" s="268">
        <f>F9-E9</f>
        <v>0</v>
      </c>
      <c r="K9" s="268">
        <f>G9-F9</f>
        <v>0</v>
      </c>
      <c r="L9" s="269">
        <f>IF(G9+F9&lt;&gt;0,((G9-F9)/F9),0)</f>
        <v>0</v>
      </c>
      <c r="M9" s="268">
        <f>H9-F9</f>
        <v>0</v>
      </c>
      <c r="N9" s="270">
        <f>IF(F9+H9&lt;&gt;0,((H9-F9)/F9),0)</f>
        <v>0</v>
      </c>
    </row>
    <row r="10" spans="1:14" x14ac:dyDescent="0.25">
      <c r="A10" s="222" t="s">
        <v>57</v>
      </c>
      <c r="B10" s="223"/>
      <c r="C10" s="254"/>
      <c r="D10" s="254"/>
      <c r="E10" s="254"/>
      <c r="F10" s="254"/>
      <c r="G10" s="254"/>
      <c r="H10" s="254"/>
      <c r="J10" s="268">
        <f t="shared" ref="J10:J13" si="0">F10-E10</f>
        <v>0</v>
      </c>
      <c r="K10" s="268">
        <f t="shared" ref="K10:K13" si="1">G10-F10</f>
        <v>0</v>
      </c>
      <c r="L10" s="269">
        <f t="shared" ref="L10:L13" si="2">IF(G10+F10&lt;&gt;0,((G10-F10)/F10),0)</f>
        <v>0</v>
      </c>
      <c r="M10" s="268">
        <f t="shared" ref="M10:M13" si="3">H10-F10</f>
        <v>0</v>
      </c>
      <c r="N10" s="270">
        <f t="shared" ref="N10:N13" si="4">IF(F10+H10&lt;&gt;0,((H10-F10)/F10),0)</f>
        <v>0</v>
      </c>
    </row>
    <row r="11" spans="1:14" x14ac:dyDescent="0.25">
      <c r="A11" s="222" t="s">
        <v>58</v>
      </c>
      <c r="B11" s="223"/>
      <c r="C11" s="254"/>
      <c r="D11" s="254"/>
      <c r="E11" s="254"/>
      <c r="F11" s="254"/>
      <c r="G11" s="254"/>
      <c r="H11" s="254"/>
      <c r="J11" s="268">
        <f t="shared" si="0"/>
        <v>0</v>
      </c>
      <c r="K11" s="268">
        <f t="shared" si="1"/>
        <v>0</v>
      </c>
      <c r="L11" s="269">
        <f t="shared" si="2"/>
        <v>0</v>
      </c>
      <c r="M11" s="268">
        <f t="shared" si="3"/>
        <v>0</v>
      </c>
      <c r="N11" s="270">
        <f t="shared" si="4"/>
        <v>0</v>
      </c>
    </row>
    <row r="12" spans="1:14" x14ac:dyDescent="0.25">
      <c r="A12" s="222" t="s">
        <v>59</v>
      </c>
      <c r="B12" s="223"/>
      <c r="C12" s="254"/>
      <c r="D12" s="254"/>
      <c r="E12" s="254"/>
      <c r="F12" s="254"/>
      <c r="G12" s="254"/>
      <c r="H12" s="254"/>
      <c r="J12" s="268">
        <f t="shared" si="0"/>
        <v>0</v>
      </c>
      <c r="K12" s="268">
        <f t="shared" si="1"/>
        <v>0</v>
      </c>
      <c r="L12" s="269">
        <f t="shared" si="2"/>
        <v>0</v>
      </c>
      <c r="M12" s="268">
        <f t="shared" si="3"/>
        <v>0</v>
      </c>
      <c r="N12" s="270">
        <f t="shared" si="4"/>
        <v>0</v>
      </c>
    </row>
    <row r="13" spans="1:14" x14ac:dyDescent="0.25">
      <c r="A13" s="222" t="s">
        <v>60</v>
      </c>
      <c r="B13" s="223"/>
      <c r="C13" s="254"/>
      <c r="D13" s="254"/>
      <c r="E13" s="254"/>
      <c r="F13" s="254"/>
      <c r="G13" s="254"/>
      <c r="H13" s="254"/>
      <c r="J13" s="268">
        <f t="shared" si="0"/>
        <v>0</v>
      </c>
      <c r="K13" s="268">
        <f t="shared" si="1"/>
        <v>0</v>
      </c>
      <c r="L13" s="269">
        <f t="shared" si="2"/>
        <v>0</v>
      </c>
      <c r="M13" s="268">
        <f t="shared" si="3"/>
        <v>0</v>
      </c>
      <c r="N13" s="270">
        <f t="shared" si="4"/>
        <v>0</v>
      </c>
    </row>
    <row r="14" spans="1:14" x14ac:dyDescent="0.25">
      <c r="A14" s="131"/>
      <c r="B14" s="131"/>
      <c r="C14" s="131"/>
      <c r="D14" s="131"/>
      <c r="E14" s="131"/>
      <c r="F14" s="131"/>
      <c r="G14" s="131"/>
      <c r="H14" s="131"/>
    </row>
    <row r="15" spans="1:14" x14ac:dyDescent="0.25">
      <c r="A15" s="224" t="s">
        <v>61</v>
      </c>
      <c r="B15" s="131"/>
      <c r="C15" s="371" t="s">
        <v>130</v>
      </c>
      <c r="D15" s="371"/>
      <c r="E15" s="371"/>
      <c r="F15" s="371"/>
      <c r="G15" s="131"/>
      <c r="H15" s="131"/>
    </row>
    <row r="16" spans="1:14" x14ac:dyDescent="0.25">
      <c r="A16" s="131"/>
      <c r="B16" s="131"/>
      <c r="C16" s="131"/>
      <c r="D16" s="131"/>
      <c r="E16" s="131"/>
      <c r="F16" s="131"/>
      <c r="G16" s="131"/>
      <c r="H16" s="131"/>
    </row>
    <row r="17" spans="1:8" x14ac:dyDescent="0.25">
      <c r="A17" s="131"/>
      <c r="B17" s="131"/>
      <c r="C17" s="131"/>
      <c r="D17" s="131"/>
      <c r="E17" s="131"/>
      <c r="F17" s="131"/>
      <c r="G17" s="131"/>
      <c r="H17" s="131"/>
    </row>
    <row r="18" spans="1:8" x14ac:dyDescent="0.25">
      <c r="A18" s="131"/>
      <c r="B18" s="131"/>
      <c r="C18" s="131"/>
      <c r="D18" s="131"/>
      <c r="E18" s="131"/>
      <c r="F18" s="131"/>
      <c r="G18" s="131"/>
      <c r="H18" s="131"/>
    </row>
    <row r="19" spans="1:8" x14ac:dyDescent="0.25">
      <c r="A19" s="131"/>
      <c r="B19" s="131"/>
      <c r="C19" s="131"/>
      <c r="D19" s="131"/>
      <c r="E19" s="131"/>
      <c r="F19" s="131"/>
      <c r="G19" s="131"/>
      <c r="H19" s="131"/>
    </row>
    <row r="20" spans="1:8" x14ac:dyDescent="0.25">
      <c r="A20" s="131"/>
      <c r="B20" s="131"/>
      <c r="C20" s="131"/>
      <c r="D20" s="131"/>
      <c r="E20" s="131"/>
      <c r="F20" s="131"/>
      <c r="G20" s="131"/>
      <c r="H20" s="131"/>
    </row>
    <row r="21" spans="1:8" x14ac:dyDescent="0.25">
      <c r="A21" s="131"/>
      <c r="B21" s="131"/>
      <c r="C21" s="131"/>
      <c r="D21" s="131"/>
      <c r="E21" s="131"/>
      <c r="F21" s="131"/>
      <c r="G21" s="131"/>
      <c r="H21" s="131"/>
    </row>
    <row r="22" spans="1:8" x14ac:dyDescent="0.25">
      <c r="A22" s="131"/>
      <c r="B22" s="131"/>
      <c r="C22" s="131"/>
      <c r="D22" s="131"/>
      <c r="E22" s="131"/>
      <c r="F22" s="131"/>
      <c r="G22" s="131"/>
      <c r="H22" s="131"/>
    </row>
    <row r="23" spans="1:8" x14ac:dyDescent="0.25">
      <c r="A23" s="131"/>
      <c r="B23" s="131"/>
      <c r="C23" s="131"/>
      <c r="D23" s="131"/>
      <c r="E23" s="131"/>
      <c r="F23" s="131"/>
      <c r="G23" s="131"/>
      <c r="H23" s="131"/>
    </row>
    <row r="24" spans="1:8" x14ac:dyDescent="0.25">
      <c r="A24" s="131"/>
      <c r="B24" s="131"/>
      <c r="C24" s="131"/>
      <c r="D24" s="131"/>
      <c r="E24" s="131"/>
      <c r="F24" s="131"/>
      <c r="G24" s="131"/>
      <c r="H24" s="131"/>
    </row>
    <row r="25" spans="1:8" x14ac:dyDescent="0.25">
      <c r="A25" s="131"/>
      <c r="B25" s="131"/>
      <c r="C25" s="131"/>
      <c r="D25" s="131"/>
      <c r="E25" s="131"/>
      <c r="F25" s="131"/>
      <c r="G25" s="131"/>
      <c r="H25" s="131"/>
    </row>
    <row r="26" spans="1:8" x14ac:dyDescent="0.25">
      <c r="A26" s="131"/>
      <c r="B26" s="131"/>
      <c r="C26" s="131"/>
      <c r="D26" s="131"/>
      <c r="E26" s="131"/>
      <c r="F26" s="131"/>
      <c r="G26" s="131"/>
      <c r="H26" s="131"/>
    </row>
    <row r="27" spans="1:8" x14ac:dyDescent="0.25">
      <c r="A27" s="131"/>
      <c r="B27" s="131"/>
      <c r="C27" s="131"/>
      <c r="D27" s="131"/>
      <c r="E27" s="131"/>
      <c r="F27" s="131"/>
      <c r="G27" s="131"/>
      <c r="H27" s="131"/>
    </row>
    <row r="28" spans="1:8" x14ac:dyDescent="0.25">
      <c r="A28" s="131"/>
      <c r="B28" s="131"/>
      <c r="C28" s="131"/>
      <c r="D28" s="131"/>
      <c r="E28" s="131"/>
      <c r="F28" s="131"/>
      <c r="G28" s="131"/>
      <c r="H28" s="131"/>
    </row>
  </sheetData>
  <sheetProtection algorithmName="SHA-512" hashValue="PJ9o4mmEPlf4zxiMW+Uws0WRqOK1OslJke3Xi8D41cUqHQ4zge7f67+XkKTzGZqfr1AoV4teiKEmWWfa/B9Rmw==" saltValue="w3OF6698pySaW2dN+NdlcA==" spinCount="100000" sheet="1" objects="1" scenarios="1" formatCells="0" formatColumns="0" formatRows="0" insertColumns="0" insertRows="0"/>
  <mergeCells count="13">
    <mergeCell ref="N7:N8"/>
    <mergeCell ref="A1:C1"/>
    <mergeCell ref="C15:F15"/>
    <mergeCell ref="J7:J8"/>
    <mergeCell ref="K7:K8"/>
    <mergeCell ref="L7:L8"/>
    <mergeCell ref="M7:M8"/>
    <mergeCell ref="A6:A7"/>
    <mergeCell ref="B6:B7"/>
    <mergeCell ref="C6:C7"/>
    <mergeCell ref="D6:D7"/>
    <mergeCell ref="E6:E7"/>
    <mergeCell ref="F6:H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AP185"/>
  <sheetViews>
    <sheetView zoomScale="70" zoomScaleNormal="70" workbookViewId="0">
      <selection activeCell="AL139" sqref="AL139"/>
    </sheetView>
  </sheetViews>
  <sheetFormatPr defaultColWidth="8.85546875" defaultRowHeight="15" x14ac:dyDescent="0.25"/>
  <cols>
    <col min="1" max="1" width="46.140625" style="131" customWidth="1"/>
    <col min="2" max="2" width="35" style="131" customWidth="1"/>
    <col min="3" max="3" width="21.28515625" style="131" customWidth="1"/>
    <col min="4" max="4" width="19.42578125" style="131" customWidth="1"/>
    <col min="5" max="5" width="30.5703125" style="131" customWidth="1"/>
    <col min="6" max="6" width="30.7109375" style="131" customWidth="1"/>
    <col min="7" max="7" width="15.7109375" style="131" customWidth="1"/>
    <col min="8" max="8" width="11.7109375" style="131" customWidth="1"/>
    <col min="9" max="9" width="15.7109375" style="131" customWidth="1"/>
    <col min="10" max="10" width="13.5703125" style="131" customWidth="1"/>
    <col min="11" max="11" width="17.28515625" style="131" customWidth="1"/>
    <col min="12" max="12" width="19.5703125" style="131" customWidth="1"/>
    <col min="13" max="13" width="11.85546875" style="131" hidden="1" customWidth="1"/>
    <col min="14" max="15" width="9.28515625" style="131" hidden="1" customWidth="1"/>
    <col min="16" max="16" width="19.5703125" style="131" customWidth="1"/>
    <col min="17" max="17" width="11.85546875" style="131" hidden="1" customWidth="1"/>
    <col min="18" max="19" width="9.28515625" style="131" hidden="1" customWidth="1"/>
    <col min="20" max="20" width="19.5703125" style="131" customWidth="1"/>
    <col min="21" max="21" width="11.85546875" style="131" hidden="1" customWidth="1"/>
    <col min="22" max="23" width="9.42578125" style="131" hidden="1" customWidth="1"/>
    <col min="24" max="24" width="19.42578125" style="131" customWidth="1"/>
    <col min="25" max="25" width="11.85546875" style="131" hidden="1" customWidth="1"/>
    <col min="26" max="27" width="9.28515625" style="131" hidden="1" customWidth="1"/>
    <col min="28" max="28" width="19.42578125" style="131" customWidth="1"/>
    <col min="29" max="29" width="11.85546875" style="131" hidden="1" customWidth="1"/>
    <col min="30" max="30" width="8.85546875" style="131" hidden="1" customWidth="1"/>
    <col min="31" max="31" width="9.28515625" style="131" hidden="1" customWidth="1"/>
    <col min="32" max="32" width="19.5703125" style="131" customWidth="1"/>
    <col min="33" max="33" width="11.85546875" style="131" hidden="1" customWidth="1"/>
    <col min="34" max="35" width="9.28515625" style="131" hidden="1" customWidth="1"/>
    <col min="36" max="36" width="8.85546875" style="131"/>
    <col min="37" max="37" width="24.7109375" style="23" customWidth="1"/>
    <col min="38" max="38" width="11.7109375" style="276" customWidth="1"/>
    <col min="39" max="39" width="30.28515625" style="276" customWidth="1"/>
    <col min="40" max="41" width="8.85546875" style="23"/>
    <col min="42" max="42" width="0" style="23" hidden="1" customWidth="1"/>
    <col min="43" max="16384" width="8.85546875" style="23"/>
  </cols>
  <sheetData>
    <row r="1" spans="1:42" ht="61.9" customHeight="1" thickBot="1" x14ac:dyDescent="0.3">
      <c r="A1" s="384" t="s">
        <v>67</v>
      </c>
      <c r="B1" s="385"/>
      <c r="C1" s="386"/>
      <c r="E1" s="441" t="s">
        <v>71</v>
      </c>
      <c r="F1" s="442"/>
      <c r="G1" s="441" t="s">
        <v>72</v>
      </c>
      <c r="H1" s="442"/>
      <c r="I1" s="441" t="s">
        <v>73</v>
      </c>
      <c r="J1" s="442"/>
    </row>
    <row r="2" spans="1:42" ht="18.600000000000001" customHeight="1" thickBot="1" x14ac:dyDescent="0.3">
      <c r="A2" s="446" t="s">
        <v>68</v>
      </c>
      <c r="B2" s="446"/>
      <c r="C2" s="446"/>
      <c r="E2" s="202" t="s">
        <v>74</v>
      </c>
      <c r="F2" s="159" t="s">
        <v>75</v>
      </c>
      <c r="G2" s="443" t="s">
        <v>76</v>
      </c>
      <c r="H2" s="444"/>
      <c r="I2" s="443" t="s">
        <v>77</v>
      </c>
      <c r="J2" s="445"/>
    </row>
    <row r="3" spans="1:42" ht="1.9" customHeight="1" x14ac:dyDescent="0.25">
      <c r="E3" s="438" t="s">
        <v>78</v>
      </c>
      <c r="F3" s="430">
        <v>0</v>
      </c>
      <c r="G3" s="432">
        <v>0</v>
      </c>
      <c r="H3" s="433"/>
      <c r="I3" s="430">
        <v>0</v>
      </c>
      <c r="J3" s="436"/>
    </row>
    <row r="4" spans="1:42" s="253" customFormat="1" ht="18.600000000000001" customHeight="1" x14ac:dyDescent="0.25">
      <c r="A4" s="296" t="s">
        <v>69</v>
      </c>
      <c r="B4" s="296"/>
      <c r="C4" s="252"/>
      <c r="D4" s="252"/>
      <c r="E4" s="439"/>
      <c r="F4" s="431"/>
      <c r="G4" s="434"/>
      <c r="H4" s="435"/>
      <c r="I4" s="431"/>
      <c r="J4" s="437"/>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L4" s="277"/>
      <c r="AM4" s="277"/>
      <c r="AP4" s="43" t="s">
        <v>108</v>
      </c>
    </row>
    <row r="5" spans="1:42" s="253" customFormat="1" ht="18.600000000000001" customHeight="1" x14ac:dyDescent="0.25">
      <c r="A5" s="296" t="s">
        <v>122</v>
      </c>
      <c r="B5" s="296"/>
      <c r="C5" s="252"/>
      <c r="D5" s="252"/>
      <c r="E5" s="203" t="s">
        <v>79</v>
      </c>
      <c r="F5" s="247">
        <v>0</v>
      </c>
      <c r="G5" s="431">
        <v>0</v>
      </c>
      <c r="H5" s="431"/>
      <c r="I5" s="431">
        <v>0</v>
      </c>
      <c r="J5" s="437"/>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L5" s="277"/>
      <c r="AM5" s="277"/>
      <c r="AP5" s="43" t="s">
        <v>109</v>
      </c>
    </row>
    <row r="6" spans="1:42" s="253" customFormat="1" ht="18.600000000000001" customHeight="1" x14ac:dyDescent="0.25">
      <c r="A6" s="297" t="s">
        <v>121</v>
      </c>
      <c r="B6" s="297"/>
      <c r="C6" s="252"/>
      <c r="D6" s="252"/>
      <c r="E6" s="203" t="s">
        <v>81</v>
      </c>
      <c r="F6" s="247">
        <v>0</v>
      </c>
      <c r="G6" s="431">
        <v>0</v>
      </c>
      <c r="H6" s="431"/>
      <c r="I6" s="431">
        <v>0</v>
      </c>
      <c r="J6" s="437"/>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77"/>
      <c r="AM6" s="277"/>
      <c r="AP6" s="43" t="s">
        <v>110</v>
      </c>
    </row>
    <row r="7" spans="1:42" s="253" customFormat="1" ht="18.600000000000001" customHeight="1" thickBot="1" x14ac:dyDescent="0.3">
      <c r="A7" s="440" t="s">
        <v>70</v>
      </c>
      <c r="B7" s="440"/>
      <c r="C7" s="252"/>
      <c r="D7" s="252"/>
      <c r="E7" s="204" t="s">
        <v>80</v>
      </c>
      <c r="F7" s="248">
        <v>0</v>
      </c>
      <c r="G7" s="428">
        <v>0</v>
      </c>
      <c r="H7" s="428"/>
      <c r="I7" s="428">
        <v>0</v>
      </c>
      <c r="J7" s="429"/>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L7" s="277"/>
      <c r="AM7" s="277"/>
      <c r="AP7" s="43" t="s">
        <v>111</v>
      </c>
    </row>
    <row r="8" spans="1:42" ht="3" customHeight="1" thickBot="1" x14ac:dyDescent="0.3"/>
    <row r="9" spans="1:42" ht="15.75" thickBot="1" x14ac:dyDescent="0.3">
      <c r="A9" s="421" t="str">
        <f>IF('General Information'!B7=0, "Please Enter Start Date On General Information Sheet", "Year 1: "&amp;TEXT('General Information'!B7,"mm/dd/yy")&amp;" to "&amp;TEXT('General Information'!B8-365, "mm/dd/yy"))</f>
        <v>Please Enter Start Date On General Information Sheet</v>
      </c>
      <c r="B9" s="422"/>
      <c r="C9" s="423"/>
    </row>
    <row r="10" spans="1:42" ht="35.450000000000003" customHeight="1" x14ac:dyDescent="0.25">
      <c r="A10" s="426" t="s">
        <v>84</v>
      </c>
      <c r="B10" s="426" t="s">
        <v>85</v>
      </c>
      <c r="C10" s="426" t="s">
        <v>86</v>
      </c>
      <c r="D10" s="426" t="s">
        <v>87</v>
      </c>
      <c r="E10" s="426" t="s">
        <v>88</v>
      </c>
      <c r="F10" s="401" t="s">
        <v>89</v>
      </c>
      <c r="G10" s="399" t="s">
        <v>90</v>
      </c>
      <c r="H10" s="424" t="s">
        <v>91</v>
      </c>
      <c r="I10" s="401" t="s">
        <v>92</v>
      </c>
      <c r="J10" s="401" t="s">
        <v>93</v>
      </c>
      <c r="K10" s="407" t="s">
        <v>94</v>
      </c>
      <c r="L10" s="388" t="s">
        <v>95</v>
      </c>
      <c r="M10" s="389"/>
      <c r="N10" s="389"/>
      <c r="O10" s="390"/>
      <c r="P10" s="388" t="s">
        <v>96</v>
      </c>
      <c r="Q10" s="389"/>
      <c r="R10" s="389"/>
      <c r="S10" s="390"/>
      <c r="T10" s="388" t="s">
        <v>97</v>
      </c>
      <c r="U10" s="389"/>
      <c r="V10" s="389"/>
      <c r="W10" s="390"/>
      <c r="X10" s="388" t="s">
        <v>99</v>
      </c>
      <c r="Y10" s="389"/>
      <c r="Z10" s="389"/>
      <c r="AA10" s="390"/>
      <c r="AB10" s="388" t="s">
        <v>100</v>
      </c>
      <c r="AC10" s="389"/>
      <c r="AD10" s="389"/>
      <c r="AE10" s="390"/>
      <c r="AF10" s="388" t="s">
        <v>102</v>
      </c>
      <c r="AG10" s="389"/>
      <c r="AH10" s="389"/>
      <c r="AI10" s="390"/>
      <c r="AK10" s="249" t="s">
        <v>112</v>
      </c>
      <c r="AL10" s="403" t="s">
        <v>114</v>
      </c>
      <c r="AM10" s="403" t="s">
        <v>115</v>
      </c>
    </row>
    <row r="11" spans="1:42" ht="33.6" customHeight="1" thickBot="1" x14ac:dyDescent="0.3">
      <c r="A11" s="427"/>
      <c r="B11" s="427"/>
      <c r="C11" s="427"/>
      <c r="D11" s="427"/>
      <c r="E11" s="427"/>
      <c r="F11" s="402"/>
      <c r="G11" s="400"/>
      <c r="H11" s="425"/>
      <c r="I11" s="402"/>
      <c r="J11" s="402"/>
      <c r="K11" s="408"/>
      <c r="L11" s="404" t="str">
        <f>IF(Usage!$B$8=0, "", Usage!$B$8)</f>
        <v>Center Overhead</v>
      </c>
      <c r="M11" s="405"/>
      <c r="N11" s="405"/>
      <c r="O11" s="406"/>
      <c r="P11" s="404" t="str">
        <f>IF(Usage!$B$9=0, "", Usage!$B$9)</f>
        <v/>
      </c>
      <c r="Q11" s="405"/>
      <c r="R11" s="405"/>
      <c r="S11" s="406"/>
      <c r="T11" s="404" t="str">
        <f>IF(Usage!$B$10=0, "", Usage!$B$10)</f>
        <v/>
      </c>
      <c r="U11" s="405"/>
      <c r="V11" s="405"/>
      <c r="W11" s="406"/>
      <c r="X11" s="404" t="str">
        <f>IF(Usage!$B$11=0, "", Usage!$B$11)</f>
        <v/>
      </c>
      <c r="Y11" s="405"/>
      <c r="Z11" s="405"/>
      <c r="AA11" s="406"/>
      <c r="AB11" s="404" t="str">
        <f>IF(Usage!$B$12=0, "", Usage!$B$12)</f>
        <v/>
      </c>
      <c r="AC11" s="405"/>
      <c r="AD11" s="405"/>
      <c r="AE11" s="406"/>
      <c r="AF11" s="404" t="str">
        <f>IF(Usage!$B$13=0, "", Usage!$B$13)</f>
        <v/>
      </c>
      <c r="AG11" s="405"/>
      <c r="AH11" s="405"/>
      <c r="AI11" s="406"/>
      <c r="AJ11" s="271"/>
      <c r="AK11" s="409" t="s">
        <v>113</v>
      </c>
      <c r="AL11" s="403"/>
      <c r="AM11" s="403"/>
    </row>
    <row r="12" spans="1:42" ht="18" customHeight="1" x14ac:dyDescent="0.25">
      <c r="A12" s="410" t="s">
        <v>103</v>
      </c>
      <c r="B12" s="410"/>
      <c r="C12" s="410"/>
      <c r="D12" s="410"/>
      <c r="E12" s="410"/>
      <c r="F12" s="410"/>
      <c r="G12" s="410"/>
      <c r="H12" s="410"/>
      <c r="I12" s="410"/>
      <c r="J12" s="410"/>
      <c r="L12" s="301" t="s">
        <v>104</v>
      </c>
      <c r="M12" s="302" t="s">
        <v>105</v>
      </c>
      <c r="N12" s="302" t="s">
        <v>106</v>
      </c>
      <c r="O12" s="302" t="s">
        <v>107</v>
      </c>
      <c r="P12" s="303" t="s">
        <v>104</v>
      </c>
      <c r="Q12" s="302" t="s">
        <v>105</v>
      </c>
      <c r="R12" s="302" t="s">
        <v>106</v>
      </c>
      <c r="S12" s="302" t="s">
        <v>107</v>
      </c>
      <c r="T12" s="303" t="s">
        <v>104</v>
      </c>
      <c r="U12" s="302" t="s">
        <v>105</v>
      </c>
      <c r="V12" s="302" t="s">
        <v>106</v>
      </c>
      <c r="W12" s="302" t="s">
        <v>107</v>
      </c>
      <c r="X12" s="303" t="s">
        <v>104</v>
      </c>
      <c r="Y12" s="302" t="s">
        <v>105</v>
      </c>
      <c r="Z12" s="302" t="s">
        <v>106</v>
      </c>
      <c r="AA12" s="302" t="s">
        <v>107</v>
      </c>
      <c r="AB12" s="303" t="s">
        <v>104</v>
      </c>
      <c r="AC12" s="302" t="s">
        <v>105</v>
      </c>
      <c r="AD12" s="302" t="s">
        <v>106</v>
      </c>
      <c r="AE12" s="302" t="s">
        <v>107</v>
      </c>
      <c r="AF12" s="303" t="s">
        <v>104</v>
      </c>
      <c r="AG12" s="302" t="s">
        <v>105</v>
      </c>
      <c r="AH12" s="302" t="s">
        <v>106</v>
      </c>
      <c r="AI12" s="304" t="s">
        <v>107</v>
      </c>
      <c r="AK12" s="409"/>
      <c r="AL12" s="403"/>
      <c r="AM12" s="403"/>
    </row>
    <row r="13" spans="1:42" ht="14.45" customHeight="1" x14ac:dyDescent="0.25">
      <c r="A13" s="254"/>
      <c r="B13" s="255"/>
      <c r="C13" s="255"/>
      <c r="D13" s="254"/>
      <c r="E13" s="254"/>
      <c r="F13" s="305">
        <f>E13*12</f>
        <v>0</v>
      </c>
      <c r="G13" s="306">
        <f>IF(C13="",0,IF(C13="01-60", $G$5, IF(C13="01-70",$G$3,IF(C13="01-10", $G$6, IF(C13="01-80", $G$7)))))</f>
        <v>0</v>
      </c>
      <c r="H13" s="307">
        <v>0</v>
      </c>
      <c r="I13" s="305">
        <f>F13*H13</f>
        <v>0</v>
      </c>
      <c r="J13" s="305">
        <f>F13*G13*H13</f>
        <v>0</v>
      </c>
      <c r="K13" s="308">
        <f>F13*(1+G13)*H13</f>
        <v>0</v>
      </c>
      <c r="L13" s="309">
        <v>0</v>
      </c>
      <c r="M13" s="310">
        <f>$K13*L13</f>
        <v>0</v>
      </c>
      <c r="N13" s="310">
        <f>$I13*L13</f>
        <v>0</v>
      </c>
      <c r="O13" s="310">
        <f>$J13*L13</f>
        <v>0</v>
      </c>
      <c r="P13" s="311">
        <v>0</v>
      </c>
      <c r="Q13" s="310">
        <f>$K13*P13</f>
        <v>0</v>
      </c>
      <c r="R13" s="310">
        <f>$I13*P13</f>
        <v>0</v>
      </c>
      <c r="S13" s="310">
        <f>$J13*P13</f>
        <v>0</v>
      </c>
      <c r="T13" s="311">
        <v>0</v>
      </c>
      <c r="U13" s="310">
        <f>$K13*T13</f>
        <v>0</v>
      </c>
      <c r="V13" s="310">
        <f>$I13*T13</f>
        <v>0</v>
      </c>
      <c r="W13" s="310">
        <f>$J13*T13</f>
        <v>0</v>
      </c>
      <c r="X13" s="311">
        <v>0</v>
      </c>
      <c r="Y13" s="310">
        <f>$K13*X13</f>
        <v>0</v>
      </c>
      <c r="Z13" s="310">
        <f>$I13*X13</f>
        <v>0</v>
      </c>
      <c r="AA13" s="310">
        <f>$J13*X13</f>
        <v>0</v>
      </c>
      <c r="AB13" s="311">
        <v>0</v>
      </c>
      <c r="AC13" s="310">
        <f>$K13*AB13</f>
        <v>0</v>
      </c>
      <c r="AD13" s="310">
        <f>$I13*AB13</f>
        <v>0</v>
      </c>
      <c r="AE13" s="310">
        <f>$J13*AB13</f>
        <v>0</v>
      </c>
      <c r="AF13" s="311">
        <v>0</v>
      </c>
      <c r="AG13" s="310">
        <f>$K13*AF13</f>
        <v>0</v>
      </c>
      <c r="AH13" s="310">
        <f>$I13*AF13</f>
        <v>0</v>
      </c>
      <c r="AI13" s="312">
        <f>$J13*AF13</f>
        <v>0</v>
      </c>
      <c r="AK13" s="313">
        <f>L13+P13+T13+X13+AB13+AF13</f>
        <v>0</v>
      </c>
      <c r="AL13" s="314">
        <f>M13+Q13+U13+Y13+AC13+AG13</f>
        <v>0</v>
      </c>
      <c r="AM13" s="314">
        <f>AL13-K13</f>
        <v>0</v>
      </c>
    </row>
    <row r="14" spans="1:42" x14ac:dyDescent="0.25">
      <c r="A14" s="254"/>
      <c r="B14" s="255"/>
      <c r="C14" s="255"/>
      <c r="D14" s="254"/>
      <c r="E14" s="254"/>
      <c r="F14" s="305">
        <f>E14*12</f>
        <v>0</v>
      </c>
      <c r="G14" s="306">
        <f>IF(C14="",0,IF(C14="01-60", $G$5, IF(C14="01-70",$G$3,IF(C14="01-10", $G$6, IF(C14="01-80", $G$7)))))</f>
        <v>0</v>
      </c>
      <c r="H14" s="307">
        <v>0</v>
      </c>
      <c r="I14" s="305">
        <f>F14*H14</f>
        <v>0</v>
      </c>
      <c r="J14" s="305">
        <f>F14*G14*H14</f>
        <v>0</v>
      </c>
      <c r="K14" s="308">
        <f>F14*(1+G14)*H14</f>
        <v>0</v>
      </c>
      <c r="L14" s="309">
        <v>0</v>
      </c>
      <c r="M14" s="310">
        <f>$K14*L14</f>
        <v>0</v>
      </c>
      <c r="N14" s="310">
        <f>$I14*L14</f>
        <v>0</v>
      </c>
      <c r="O14" s="310">
        <f>$J14*L14</f>
        <v>0</v>
      </c>
      <c r="P14" s="311">
        <v>0</v>
      </c>
      <c r="Q14" s="310">
        <f>$K14*P14</f>
        <v>0</v>
      </c>
      <c r="R14" s="310">
        <f>$I14*P14</f>
        <v>0</v>
      </c>
      <c r="S14" s="310">
        <f>$J14*P14</f>
        <v>0</v>
      </c>
      <c r="T14" s="311">
        <v>0</v>
      </c>
      <c r="U14" s="310">
        <f>$K14*T14</f>
        <v>0</v>
      </c>
      <c r="V14" s="310">
        <f>$I14*T14</f>
        <v>0</v>
      </c>
      <c r="W14" s="310">
        <f>$J14*T14</f>
        <v>0</v>
      </c>
      <c r="X14" s="311">
        <v>0</v>
      </c>
      <c r="Y14" s="310">
        <f>$K14*X14</f>
        <v>0</v>
      </c>
      <c r="Z14" s="310">
        <f>$I14*X14</f>
        <v>0</v>
      </c>
      <c r="AA14" s="310">
        <f>$J14*X14</f>
        <v>0</v>
      </c>
      <c r="AB14" s="311">
        <v>0</v>
      </c>
      <c r="AC14" s="310">
        <f>$K14*AB14</f>
        <v>0</v>
      </c>
      <c r="AD14" s="310">
        <f>$I14*AB14</f>
        <v>0</v>
      </c>
      <c r="AE14" s="310">
        <f>$J14*AB14</f>
        <v>0</v>
      </c>
      <c r="AF14" s="311">
        <v>0</v>
      </c>
      <c r="AG14" s="310">
        <f>$K14*AF14</f>
        <v>0</v>
      </c>
      <c r="AH14" s="310">
        <f>$I14*AF14</f>
        <v>0</v>
      </c>
      <c r="AI14" s="312">
        <f>$J14*AF14</f>
        <v>0</v>
      </c>
      <c r="AK14" s="313">
        <f>L14+P14+T14+X14+AB14+AF14</f>
        <v>0</v>
      </c>
      <c r="AL14" s="314">
        <f>M14+Q14+U14+Y14+AC14+AG14</f>
        <v>0</v>
      </c>
      <c r="AM14" s="314">
        <f>AL14-K14</f>
        <v>0</v>
      </c>
    </row>
    <row r="15" spans="1:42" x14ac:dyDescent="0.25">
      <c r="A15" s="254"/>
      <c r="B15" s="255"/>
      <c r="C15" s="255"/>
      <c r="D15" s="254"/>
      <c r="E15" s="254"/>
      <c r="F15" s="305">
        <f t="shared" ref="F15:F43" si="0">E15*12</f>
        <v>0</v>
      </c>
      <c r="G15" s="306">
        <f t="shared" ref="G15:G41" si="1">IF(C15="",0,IF(C15="01-60", $G$5, IF(C15="01-70",$G$3,IF(C15="01-10", $G$6, IF(C15="01-80", $G$7)))))</f>
        <v>0</v>
      </c>
      <c r="H15" s="307">
        <v>0</v>
      </c>
      <c r="I15" s="305">
        <f t="shared" ref="I15:I41" si="2">F15*H15</f>
        <v>0</v>
      </c>
      <c r="J15" s="305">
        <f t="shared" ref="J15:J41" si="3">F15*G15*H15</f>
        <v>0</v>
      </c>
      <c r="K15" s="308">
        <f t="shared" ref="K15:K41" si="4">F15*(1+G15)*H15</f>
        <v>0</v>
      </c>
      <c r="L15" s="309">
        <v>0</v>
      </c>
      <c r="M15" s="310">
        <f t="shared" ref="M15:M43" si="5">$K15*L15</f>
        <v>0</v>
      </c>
      <c r="N15" s="310">
        <f t="shared" ref="N15:N41" si="6">$I15*L15</f>
        <v>0</v>
      </c>
      <c r="O15" s="310">
        <f t="shared" ref="O15:O41" si="7">$J15*L15</f>
        <v>0</v>
      </c>
      <c r="P15" s="311">
        <v>0</v>
      </c>
      <c r="Q15" s="310">
        <f t="shared" ref="Q15:Q43" si="8">$K15*P15</f>
        <v>0</v>
      </c>
      <c r="R15" s="310">
        <f t="shared" ref="R15:R41" si="9">$I15*P15</f>
        <v>0</v>
      </c>
      <c r="S15" s="310">
        <f t="shared" ref="S15:S41" si="10">$J15*P15</f>
        <v>0</v>
      </c>
      <c r="T15" s="311">
        <v>0</v>
      </c>
      <c r="U15" s="310">
        <f t="shared" ref="U15:U43" si="11">$K15*T15</f>
        <v>0</v>
      </c>
      <c r="V15" s="310">
        <f t="shared" ref="V15:V41" si="12">$I15*T15</f>
        <v>0</v>
      </c>
      <c r="W15" s="310">
        <f t="shared" ref="W15:W41" si="13">$J15*T15</f>
        <v>0</v>
      </c>
      <c r="X15" s="311">
        <v>0</v>
      </c>
      <c r="Y15" s="310">
        <f t="shared" ref="Y15:Y43" si="14">$K15*X15</f>
        <v>0</v>
      </c>
      <c r="Z15" s="310">
        <f t="shared" ref="Z15:Z41" si="15">$I15*X15</f>
        <v>0</v>
      </c>
      <c r="AA15" s="310">
        <f t="shared" ref="AA15:AA41" si="16">$J15*X15</f>
        <v>0</v>
      </c>
      <c r="AB15" s="311">
        <v>0</v>
      </c>
      <c r="AC15" s="310">
        <f t="shared" ref="AC15:AC43" si="17">$K15*AB15</f>
        <v>0</v>
      </c>
      <c r="AD15" s="310">
        <f t="shared" ref="AD15:AD41" si="18">$I15*AB15</f>
        <v>0</v>
      </c>
      <c r="AE15" s="310">
        <f t="shared" ref="AE15:AE41" si="19">$J15*AB15</f>
        <v>0</v>
      </c>
      <c r="AF15" s="311">
        <v>0</v>
      </c>
      <c r="AG15" s="310">
        <f t="shared" ref="AG15:AG43" si="20">$K15*AF15</f>
        <v>0</v>
      </c>
      <c r="AH15" s="310">
        <f t="shared" ref="AH15:AH41" si="21">$I15*AF15</f>
        <v>0</v>
      </c>
      <c r="AI15" s="312">
        <f t="shared" ref="AI15:AI41" si="22">$J15*AF15</f>
        <v>0</v>
      </c>
      <c r="AK15" s="313">
        <f t="shared" ref="AK15:AK41" si="23">L15+P15+T15+X15+AB15+AF15</f>
        <v>0</v>
      </c>
      <c r="AL15" s="314">
        <f t="shared" ref="AL15:AL41" si="24">M15+Q15+U15+Y15+AC15+AG15</f>
        <v>0</v>
      </c>
      <c r="AM15" s="314">
        <f t="shared" ref="AM15:AM41" si="25">AL15-K15</f>
        <v>0</v>
      </c>
    </row>
    <row r="16" spans="1:42" x14ac:dyDescent="0.25">
      <c r="A16" s="254"/>
      <c r="B16" s="255"/>
      <c r="C16" s="255"/>
      <c r="D16" s="254"/>
      <c r="E16" s="254"/>
      <c r="F16" s="305">
        <f t="shared" si="0"/>
        <v>0</v>
      </c>
      <c r="G16" s="306">
        <f t="shared" si="1"/>
        <v>0</v>
      </c>
      <c r="H16" s="307">
        <v>0</v>
      </c>
      <c r="I16" s="305">
        <f t="shared" si="2"/>
        <v>0</v>
      </c>
      <c r="J16" s="305">
        <f t="shared" si="3"/>
        <v>0</v>
      </c>
      <c r="K16" s="308">
        <f t="shared" si="4"/>
        <v>0</v>
      </c>
      <c r="L16" s="309">
        <v>0</v>
      </c>
      <c r="M16" s="310">
        <f t="shared" si="5"/>
        <v>0</v>
      </c>
      <c r="N16" s="310">
        <f t="shared" si="6"/>
        <v>0</v>
      </c>
      <c r="O16" s="310">
        <f t="shared" si="7"/>
        <v>0</v>
      </c>
      <c r="P16" s="311">
        <v>0</v>
      </c>
      <c r="Q16" s="310">
        <f t="shared" si="8"/>
        <v>0</v>
      </c>
      <c r="R16" s="310">
        <f t="shared" si="9"/>
        <v>0</v>
      </c>
      <c r="S16" s="310">
        <f t="shared" si="10"/>
        <v>0</v>
      </c>
      <c r="T16" s="311">
        <v>0</v>
      </c>
      <c r="U16" s="310">
        <f t="shared" si="11"/>
        <v>0</v>
      </c>
      <c r="V16" s="310">
        <f t="shared" si="12"/>
        <v>0</v>
      </c>
      <c r="W16" s="310">
        <f t="shared" si="13"/>
        <v>0</v>
      </c>
      <c r="X16" s="311">
        <v>0</v>
      </c>
      <c r="Y16" s="310">
        <f t="shared" si="14"/>
        <v>0</v>
      </c>
      <c r="Z16" s="310">
        <f t="shared" si="15"/>
        <v>0</v>
      </c>
      <c r="AA16" s="310">
        <f t="shared" si="16"/>
        <v>0</v>
      </c>
      <c r="AB16" s="311">
        <v>0</v>
      </c>
      <c r="AC16" s="310">
        <f t="shared" si="17"/>
        <v>0</v>
      </c>
      <c r="AD16" s="310">
        <f t="shared" si="18"/>
        <v>0</v>
      </c>
      <c r="AE16" s="310">
        <f t="shared" si="19"/>
        <v>0</v>
      </c>
      <c r="AF16" s="311">
        <v>0</v>
      </c>
      <c r="AG16" s="310">
        <f t="shared" si="20"/>
        <v>0</v>
      </c>
      <c r="AH16" s="310">
        <f t="shared" si="21"/>
        <v>0</v>
      </c>
      <c r="AI16" s="312">
        <f t="shared" si="22"/>
        <v>0</v>
      </c>
      <c r="AK16" s="313">
        <f t="shared" si="23"/>
        <v>0</v>
      </c>
      <c r="AL16" s="314">
        <f t="shared" si="24"/>
        <v>0</v>
      </c>
      <c r="AM16" s="314">
        <f t="shared" si="25"/>
        <v>0</v>
      </c>
    </row>
    <row r="17" spans="1:39" x14ac:dyDescent="0.25">
      <c r="A17" s="254"/>
      <c r="B17" s="255"/>
      <c r="C17" s="255"/>
      <c r="D17" s="254"/>
      <c r="E17" s="254"/>
      <c r="F17" s="305">
        <f t="shared" si="0"/>
        <v>0</v>
      </c>
      <c r="G17" s="306">
        <f t="shared" si="1"/>
        <v>0</v>
      </c>
      <c r="H17" s="307">
        <v>0</v>
      </c>
      <c r="I17" s="305">
        <f t="shared" si="2"/>
        <v>0</v>
      </c>
      <c r="J17" s="305">
        <f t="shared" si="3"/>
        <v>0</v>
      </c>
      <c r="K17" s="308">
        <f t="shared" si="4"/>
        <v>0</v>
      </c>
      <c r="L17" s="309">
        <v>0</v>
      </c>
      <c r="M17" s="310">
        <f t="shared" si="5"/>
        <v>0</v>
      </c>
      <c r="N17" s="310">
        <f t="shared" si="6"/>
        <v>0</v>
      </c>
      <c r="O17" s="310">
        <f t="shared" si="7"/>
        <v>0</v>
      </c>
      <c r="P17" s="311">
        <v>0</v>
      </c>
      <c r="Q17" s="310">
        <f t="shared" si="8"/>
        <v>0</v>
      </c>
      <c r="R17" s="310">
        <f t="shared" si="9"/>
        <v>0</v>
      </c>
      <c r="S17" s="310">
        <f t="shared" si="10"/>
        <v>0</v>
      </c>
      <c r="T17" s="311">
        <v>0</v>
      </c>
      <c r="U17" s="310">
        <f t="shared" si="11"/>
        <v>0</v>
      </c>
      <c r="V17" s="310">
        <f t="shared" si="12"/>
        <v>0</v>
      </c>
      <c r="W17" s="310">
        <f t="shared" si="13"/>
        <v>0</v>
      </c>
      <c r="X17" s="311">
        <v>0</v>
      </c>
      <c r="Y17" s="310">
        <f t="shared" si="14"/>
        <v>0</v>
      </c>
      <c r="Z17" s="310">
        <f t="shared" si="15"/>
        <v>0</v>
      </c>
      <c r="AA17" s="310">
        <f t="shared" si="16"/>
        <v>0</v>
      </c>
      <c r="AB17" s="311">
        <v>0</v>
      </c>
      <c r="AC17" s="310">
        <f t="shared" si="17"/>
        <v>0</v>
      </c>
      <c r="AD17" s="310">
        <f t="shared" si="18"/>
        <v>0</v>
      </c>
      <c r="AE17" s="310">
        <f t="shared" si="19"/>
        <v>0</v>
      </c>
      <c r="AF17" s="311">
        <v>0</v>
      </c>
      <c r="AG17" s="310">
        <f t="shared" si="20"/>
        <v>0</v>
      </c>
      <c r="AH17" s="310">
        <f t="shared" si="21"/>
        <v>0</v>
      </c>
      <c r="AI17" s="312">
        <f t="shared" si="22"/>
        <v>0</v>
      </c>
      <c r="AK17" s="313">
        <f t="shared" si="23"/>
        <v>0</v>
      </c>
      <c r="AL17" s="314">
        <f t="shared" si="24"/>
        <v>0</v>
      </c>
      <c r="AM17" s="314">
        <f t="shared" si="25"/>
        <v>0</v>
      </c>
    </row>
    <row r="18" spans="1:39" x14ac:dyDescent="0.25">
      <c r="A18" s="254"/>
      <c r="B18" s="255"/>
      <c r="C18" s="255"/>
      <c r="D18" s="254"/>
      <c r="E18" s="254"/>
      <c r="F18" s="305">
        <f t="shared" si="0"/>
        <v>0</v>
      </c>
      <c r="G18" s="306">
        <f t="shared" si="1"/>
        <v>0</v>
      </c>
      <c r="H18" s="307">
        <v>0</v>
      </c>
      <c r="I18" s="305">
        <f t="shared" si="2"/>
        <v>0</v>
      </c>
      <c r="J18" s="305">
        <f t="shared" si="3"/>
        <v>0</v>
      </c>
      <c r="K18" s="308">
        <f t="shared" si="4"/>
        <v>0</v>
      </c>
      <c r="L18" s="309">
        <v>0</v>
      </c>
      <c r="M18" s="310">
        <f t="shared" si="5"/>
        <v>0</v>
      </c>
      <c r="N18" s="310">
        <f t="shared" si="6"/>
        <v>0</v>
      </c>
      <c r="O18" s="310">
        <f t="shared" si="7"/>
        <v>0</v>
      </c>
      <c r="P18" s="311">
        <v>0</v>
      </c>
      <c r="Q18" s="310">
        <f t="shared" si="8"/>
        <v>0</v>
      </c>
      <c r="R18" s="310">
        <f t="shared" si="9"/>
        <v>0</v>
      </c>
      <c r="S18" s="310">
        <f t="shared" si="10"/>
        <v>0</v>
      </c>
      <c r="T18" s="311">
        <v>0</v>
      </c>
      <c r="U18" s="310">
        <f t="shared" si="11"/>
        <v>0</v>
      </c>
      <c r="V18" s="310">
        <f t="shared" si="12"/>
        <v>0</v>
      </c>
      <c r="W18" s="310">
        <f t="shared" si="13"/>
        <v>0</v>
      </c>
      <c r="X18" s="311">
        <v>0</v>
      </c>
      <c r="Y18" s="310">
        <f t="shared" si="14"/>
        <v>0</v>
      </c>
      <c r="Z18" s="310">
        <f t="shared" si="15"/>
        <v>0</v>
      </c>
      <c r="AA18" s="310">
        <f t="shared" si="16"/>
        <v>0</v>
      </c>
      <c r="AB18" s="311">
        <v>0</v>
      </c>
      <c r="AC18" s="310">
        <f t="shared" si="17"/>
        <v>0</v>
      </c>
      <c r="AD18" s="310">
        <f t="shared" si="18"/>
        <v>0</v>
      </c>
      <c r="AE18" s="310">
        <f t="shared" si="19"/>
        <v>0</v>
      </c>
      <c r="AF18" s="311">
        <v>0</v>
      </c>
      <c r="AG18" s="310">
        <f t="shared" si="20"/>
        <v>0</v>
      </c>
      <c r="AH18" s="310">
        <f t="shared" si="21"/>
        <v>0</v>
      </c>
      <c r="AI18" s="312">
        <f t="shared" si="22"/>
        <v>0</v>
      </c>
      <c r="AK18" s="313">
        <f t="shared" si="23"/>
        <v>0</v>
      </c>
      <c r="AL18" s="314">
        <f t="shared" si="24"/>
        <v>0</v>
      </c>
      <c r="AM18" s="314">
        <f t="shared" si="25"/>
        <v>0</v>
      </c>
    </row>
    <row r="19" spans="1:39" x14ac:dyDescent="0.25">
      <c r="A19" s="254"/>
      <c r="B19" s="255"/>
      <c r="C19" s="255"/>
      <c r="D19" s="254"/>
      <c r="E19" s="254"/>
      <c r="F19" s="305">
        <f t="shared" si="0"/>
        <v>0</v>
      </c>
      <c r="G19" s="306">
        <f t="shared" si="1"/>
        <v>0</v>
      </c>
      <c r="H19" s="307">
        <v>0</v>
      </c>
      <c r="I19" s="305">
        <f t="shared" si="2"/>
        <v>0</v>
      </c>
      <c r="J19" s="305">
        <f t="shared" si="3"/>
        <v>0</v>
      </c>
      <c r="K19" s="308">
        <f t="shared" si="4"/>
        <v>0</v>
      </c>
      <c r="L19" s="309">
        <v>0</v>
      </c>
      <c r="M19" s="310">
        <f t="shared" si="5"/>
        <v>0</v>
      </c>
      <c r="N19" s="310">
        <f t="shared" si="6"/>
        <v>0</v>
      </c>
      <c r="O19" s="310">
        <f t="shared" si="7"/>
        <v>0</v>
      </c>
      <c r="P19" s="311">
        <v>0</v>
      </c>
      <c r="Q19" s="310">
        <f t="shared" si="8"/>
        <v>0</v>
      </c>
      <c r="R19" s="310">
        <f t="shared" si="9"/>
        <v>0</v>
      </c>
      <c r="S19" s="310">
        <f t="shared" si="10"/>
        <v>0</v>
      </c>
      <c r="T19" s="311">
        <v>0</v>
      </c>
      <c r="U19" s="310">
        <f t="shared" si="11"/>
        <v>0</v>
      </c>
      <c r="V19" s="310">
        <f t="shared" si="12"/>
        <v>0</v>
      </c>
      <c r="W19" s="310">
        <f t="shared" si="13"/>
        <v>0</v>
      </c>
      <c r="X19" s="311">
        <v>0</v>
      </c>
      <c r="Y19" s="310">
        <f t="shared" si="14"/>
        <v>0</v>
      </c>
      <c r="Z19" s="310">
        <f t="shared" si="15"/>
        <v>0</v>
      </c>
      <c r="AA19" s="310">
        <f t="shared" si="16"/>
        <v>0</v>
      </c>
      <c r="AB19" s="311">
        <v>0</v>
      </c>
      <c r="AC19" s="310">
        <f t="shared" si="17"/>
        <v>0</v>
      </c>
      <c r="AD19" s="310">
        <f t="shared" si="18"/>
        <v>0</v>
      </c>
      <c r="AE19" s="310">
        <f t="shared" si="19"/>
        <v>0</v>
      </c>
      <c r="AF19" s="311">
        <v>0</v>
      </c>
      <c r="AG19" s="310">
        <f t="shared" si="20"/>
        <v>0</v>
      </c>
      <c r="AH19" s="310">
        <f t="shared" si="21"/>
        <v>0</v>
      </c>
      <c r="AI19" s="312">
        <f t="shared" si="22"/>
        <v>0</v>
      </c>
      <c r="AK19" s="313">
        <f t="shared" si="23"/>
        <v>0</v>
      </c>
      <c r="AL19" s="314">
        <f t="shared" si="24"/>
        <v>0</v>
      </c>
      <c r="AM19" s="314">
        <f t="shared" si="25"/>
        <v>0</v>
      </c>
    </row>
    <row r="20" spans="1:39" ht="15.75" thickBot="1" x14ac:dyDescent="0.3">
      <c r="A20" s="254"/>
      <c r="B20" s="255"/>
      <c r="C20" s="255"/>
      <c r="D20" s="254"/>
      <c r="E20" s="254"/>
      <c r="F20" s="305">
        <f t="shared" si="0"/>
        <v>0</v>
      </c>
      <c r="G20" s="306">
        <f t="shared" si="1"/>
        <v>0</v>
      </c>
      <c r="H20" s="307">
        <v>0</v>
      </c>
      <c r="I20" s="305">
        <f t="shared" si="2"/>
        <v>0</v>
      </c>
      <c r="J20" s="305">
        <f t="shared" si="3"/>
        <v>0</v>
      </c>
      <c r="K20" s="308">
        <f t="shared" si="4"/>
        <v>0</v>
      </c>
      <c r="L20" s="309">
        <v>0</v>
      </c>
      <c r="M20" s="310">
        <f t="shared" si="5"/>
        <v>0</v>
      </c>
      <c r="N20" s="310">
        <f t="shared" si="6"/>
        <v>0</v>
      </c>
      <c r="O20" s="310">
        <f t="shared" si="7"/>
        <v>0</v>
      </c>
      <c r="P20" s="311">
        <v>0</v>
      </c>
      <c r="Q20" s="310">
        <f t="shared" si="8"/>
        <v>0</v>
      </c>
      <c r="R20" s="310">
        <f t="shared" si="9"/>
        <v>0</v>
      </c>
      <c r="S20" s="310">
        <f t="shared" si="10"/>
        <v>0</v>
      </c>
      <c r="T20" s="311">
        <v>0</v>
      </c>
      <c r="U20" s="310">
        <f t="shared" si="11"/>
        <v>0</v>
      </c>
      <c r="V20" s="310">
        <f t="shared" si="12"/>
        <v>0</v>
      </c>
      <c r="W20" s="310">
        <f t="shared" si="13"/>
        <v>0</v>
      </c>
      <c r="X20" s="311">
        <v>0</v>
      </c>
      <c r="Y20" s="310">
        <f t="shared" si="14"/>
        <v>0</v>
      </c>
      <c r="Z20" s="310">
        <f t="shared" si="15"/>
        <v>0</v>
      </c>
      <c r="AA20" s="310">
        <f t="shared" si="16"/>
        <v>0</v>
      </c>
      <c r="AB20" s="311">
        <v>0</v>
      </c>
      <c r="AC20" s="310">
        <f t="shared" si="17"/>
        <v>0</v>
      </c>
      <c r="AD20" s="310">
        <f t="shared" si="18"/>
        <v>0</v>
      </c>
      <c r="AE20" s="310">
        <f t="shared" si="19"/>
        <v>0</v>
      </c>
      <c r="AF20" s="311">
        <v>0</v>
      </c>
      <c r="AG20" s="310">
        <f t="shared" si="20"/>
        <v>0</v>
      </c>
      <c r="AH20" s="310">
        <f t="shared" si="21"/>
        <v>0</v>
      </c>
      <c r="AI20" s="312">
        <f t="shared" si="22"/>
        <v>0</v>
      </c>
      <c r="AK20" s="313">
        <f t="shared" si="23"/>
        <v>0</v>
      </c>
      <c r="AL20" s="314">
        <f t="shared" si="24"/>
        <v>0</v>
      </c>
      <c r="AM20" s="314">
        <f t="shared" si="25"/>
        <v>0</v>
      </c>
    </row>
    <row r="21" spans="1:39" hidden="1" x14ac:dyDescent="0.25">
      <c r="A21" s="254"/>
      <c r="B21" s="255"/>
      <c r="C21" s="255"/>
      <c r="D21" s="254"/>
      <c r="E21" s="254"/>
      <c r="F21" s="305">
        <f t="shared" si="0"/>
        <v>0</v>
      </c>
      <c r="G21" s="306">
        <f t="shared" si="1"/>
        <v>0</v>
      </c>
      <c r="H21" s="307">
        <v>0</v>
      </c>
      <c r="I21" s="305">
        <f t="shared" si="2"/>
        <v>0</v>
      </c>
      <c r="J21" s="305">
        <f t="shared" si="3"/>
        <v>0</v>
      </c>
      <c r="K21" s="308">
        <f t="shared" si="4"/>
        <v>0</v>
      </c>
      <c r="L21" s="309">
        <v>0</v>
      </c>
      <c r="M21" s="310">
        <f t="shared" si="5"/>
        <v>0</v>
      </c>
      <c r="N21" s="310">
        <f t="shared" si="6"/>
        <v>0</v>
      </c>
      <c r="O21" s="310">
        <f t="shared" si="7"/>
        <v>0</v>
      </c>
      <c r="P21" s="311">
        <v>0</v>
      </c>
      <c r="Q21" s="310">
        <f t="shared" si="8"/>
        <v>0</v>
      </c>
      <c r="R21" s="310">
        <f t="shared" si="9"/>
        <v>0</v>
      </c>
      <c r="S21" s="310">
        <f t="shared" si="10"/>
        <v>0</v>
      </c>
      <c r="T21" s="311">
        <v>0</v>
      </c>
      <c r="U21" s="310">
        <f t="shared" si="11"/>
        <v>0</v>
      </c>
      <c r="V21" s="310">
        <f t="shared" si="12"/>
        <v>0</v>
      </c>
      <c r="W21" s="310">
        <f t="shared" si="13"/>
        <v>0</v>
      </c>
      <c r="X21" s="311">
        <v>0</v>
      </c>
      <c r="Y21" s="310">
        <f t="shared" si="14"/>
        <v>0</v>
      </c>
      <c r="Z21" s="310">
        <f t="shared" si="15"/>
        <v>0</v>
      </c>
      <c r="AA21" s="310">
        <f t="shared" si="16"/>
        <v>0</v>
      </c>
      <c r="AB21" s="311">
        <v>0</v>
      </c>
      <c r="AC21" s="310">
        <f t="shared" si="17"/>
        <v>0</v>
      </c>
      <c r="AD21" s="310">
        <f t="shared" si="18"/>
        <v>0</v>
      </c>
      <c r="AE21" s="310">
        <f t="shared" si="19"/>
        <v>0</v>
      </c>
      <c r="AF21" s="311">
        <v>0</v>
      </c>
      <c r="AG21" s="310">
        <f t="shared" si="20"/>
        <v>0</v>
      </c>
      <c r="AH21" s="310">
        <f t="shared" si="21"/>
        <v>0</v>
      </c>
      <c r="AI21" s="312">
        <f t="shared" si="22"/>
        <v>0</v>
      </c>
      <c r="AK21" s="313">
        <f t="shared" si="23"/>
        <v>0</v>
      </c>
      <c r="AL21" s="314">
        <f t="shared" si="24"/>
        <v>0</v>
      </c>
      <c r="AM21" s="314">
        <f t="shared" si="25"/>
        <v>0</v>
      </c>
    </row>
    <row r="22" spans="1:39" hidden="1" x14ac:dyDescent="0.25">
      <c r="A22" s="254"/>
      <c r="B22" s="255"/>
      <c r="C22" s="255"/>
      <c r="D22" s="254"/>
      <c r="E22" s="254"/>
      <c r="F22" s="305">
        <f t="shared" si="0"/>
        <v>0</v>
      </c>
      <c r="G22" s="306">
        <f t="shared" si="1"/>
        <v>0</v>
      </c>
      <c r="H22" s="307">
        <v>0</v>
      </c>
      <c r="I22" s="305">
        <f t="shared" si="2"/>
        <v>0</v>
      </c>
      <c r="J22" s="305">
        <f t="shared" si="3"/>
        <v>0</v>
      </c>
      <c r="K22" s="308">
        <f t="shared" si="4"/>
        <v>0</v>
      </c>
      <c r="L22" s="309">
        <v>0</v>
      </c>
      <c r="M22" s="310">
        <f t="shared" si="5"/>
        <v>0</v>
      </c>
      <c r="N22" s="310">
        <f t="shared" si="6"/>
        <v>0</v>
      </c>
      <c r="O22" s="310">
        <f t="shared" si="7"/>
        <v>0</v>
      </c>
      <c r="P22" s="311">
        <v>0</v>
      </c>
      <c r="Q22" s="310">
        <f t="shared" si="8"/>
        <v>0</v>
      </c>
      <c r="R22" s="310">
        <f t="shared" si="9"/>
        <v>0</v>
      </c>
      <c r="S22" s="310">
        <f t="shared" si="10"/>
        <v>0</v>
      </c>
      <c r="T22" s="311">
        <v>0</v>
      </c>
      <c r="U22" s="310">
        <f t="shared" si="11"/>
        <v>0</v>
      </c>
      <c r="V22" s="310">
        <f t="shared" si="12"/>
        <v>0</v>
      </c>
      <c r="W22" s="310">
        <f t="shared" si="13"/>
        <v>0</v>
      </c>
      <c r="X22" s="311">
        <v>0</v>
      </c>
      <c r="Y22" s="310">
        <f t="shared" si="14"/>
        <v>0</v>
      </c>
      <c r="Z22" s="310">
        <f t="shared" si="15"/>
        <v>0</v>
      </c>
      <c r="AA22" s="310">
        <f t="shared" si="16"/>
        <v>0</v>
      </c>
      <c r="AB22" s="311">
        <v>0</v>
      </c>
      <c r="AC22" s="310">
        <f t="shared" si="17"/>
        <v>0</v>
      </c>
      <c r="AD22" s="310">
        <f t="shared" si="18"/>
        <v>0</v>
      </c>
      <c r="AE22" s="310">
        <f t="shared" si="19"/>
        <v>0</v>
      </c>
      <c r="AF22" s="311">
        <v>0</v>
      </c>
      <c r="AG22" s="310">
        <f t="shared" si="20"/>
        <v>0</v>
      </c>
      <c r="AH22" s="310">
        <f t="shared" si="21"/>
        <v>0</v>
      </c>
      <c r="AI22" s="312">
        <f t="shared" si="22"/>
        <v>0</v>
      </c>
      <c r="AK22" s="313">
        <f t="shared" si="23"/>
        <v>0</v>
      </c>
      <c r="AL22" s="314">
        <f t="shared" si="24"/>
        <v>0</v>
      </c>
      <c r="AM22" s="314">
        <f t="shared" si="25"/>
        <v>0</v>
      </c>
    </row>
    <row r="23" spans="1:39" ht="15.75" hidden="1" thickBot="1" x14ac:dyDescent="0.3">
      <c r="A23" s="254"/>
      <c r="B23" s="255"/>
      <c r="C23" s="255"/>
      <c r="D23" s="254"/>
      <c r="E23" s="254"/>
      <c r="F23" s="305">
        <f t="shared" si="0"/>
        <v>0</v>
      </c>
      <c r="G23" s="306">
        <f t="shared" si="1"/>
        <v>0</v>
      </c>
      <c r="H23" s="307">
        <v>0</v>
      </c>
      <c r="I23" s="305">
        <f t="shared" si="2"/>
        <v>0</v>
      </c>
      <c r="J23" s="305">
        <f t="shared" si="3"/>
        <v>0</v>
      </c>
      <c r="K23" s="308">
        <f t="shared" si="4"/>
        <v>0</v>
      </c>
      <c r="L23" s="309">
        <v>0</v>
      </c>
      <c r="M23" s="310">
        <f t="shared" si="5"/>
        <v>0</v>
      </c>
      <c r="N23" s="310">
        <f t="shared" si="6"/>
        <v>0</v>
      </c>
      <c r="O23" s="310">
        <f t="shared" si="7"/>
        <v>0</v>
      </c>
      <c r="P23" s="311">
        <v>0</v>
      </c>
      <c r="Q23" s="310">
        <f t="shared" si="8"/>
        <v>0</v>
      </c>
      <c r="R23" s="310">
        <f t="shared" si="9"/>
        <v>0</v>
      </c>
      <c r="S23" s="310">
        <f t="shared" si="10"/>
        <v>0</v>
      </c>
      <c r="T23" s="311">
        <v>0</v>
      </c>
      <c r="U23" s="310">
        <f t="shared" si="11"/>
        <v>0</v>
      </c>
      <c r="V23" s="310">
        <f t="shared" si="12"/>
        <v>0</v>
      </c>
      <c r="W23" s="310">
        <f t="shared" si="13"/>
        <v>0</v>
      </c>
      <c r="X23" s="311">
        <v>0</v>
      </c>
      <c r="Y23" s="310">
        <f t="shared" si="14"/>
        <v>0</v>
      </c>
      <c r="Z23" s="310">
        <f t="shared" si="15"/>
        <v>0</v>
      </c>
      <c r="AA23" s="310">
        <f t="shared" si="16"/>
        <v>0</v>
      </c>
      <c r="AB23" s="311">
        <v>0</v>
      </c>
      <c r="AC23" s="310">
        <f t="shared" si="17"/>
        <v>0</v>
      </c>
      <c r="AD23" s="310">
        <f t="shared" si="18"/>
        <v>0</v>
      </c>
      <c r="AE23" s="310">
        <f t="shared" si="19"/>
        <v>0</v>
      </c>
      <c r="AF23" s="311">
        <v>0</v>
      </c>
      <c r="AG23" s="310">
        <f t="shared" si="20"/>
        <v>0</v>
      </c>
      <c r="AH23" s="310">
        <f t="shared" si="21"/>
        <v>0</v>
      </c>
      <c r="AI23" s="312">
        <f t="shared" si="22"/>
        <v>0</v>
      </c>
      <c r="AK23" s="313">
        <f t="shared" si="23"/>
        <v>0</v>
      </c>
      <c r="AL23" s="314">
        <f t="shared" si="24"/>
        <v>0</v>
      </c>
      <c r="AM23" s="314">
        <f t="shared" si="25"/>
        <v>0</v>
      </c>
    </row>
    <row r="24" spans="1:39" hidden="1" x14ac:dyDescent="0.25">
      <c r="A24" s="254"/>
      <c r="B24" s="255"/>
      <c r="C24" s="255"/>
      <c r="D24" s="254"/>
      <c r="E24" s="254"/>
      <c r="F24" s="305">
        <f t="shared" si="0"/>
        <v>0</v>
      </c>
      <c r="G24" s="306">
        <f t="shared" si="1"/>
        <v>0</v>
      </c>
      <c r="H24" s="307">
        <v>0</v>
      </c>
      <c r="I24" s="305">
        <f t="shared" si="2"/>
        <v>0</v>
      </c>
      <c r="J24" s="305">
        <f t="shared" si="3"/>
        <v>0</v>
      </c>
      <c r="K24" s="308">
        <f t="shared" si="4"/>
        <v>0</v>
      </c>
      <c r="L24" s="309">
        <v>0</v>
      </c>
      <c r="M24" s="310">
        <f t="shared" si="5"/>
        <v>0</v>
      </c>
      <c r="N24" s="310">
        <f t="shared" si="6"/>
        <v>0</v>
      </c>
      <c r="O24" s="310">
        <f t="shared" si="7"/>
        <v>0</v>
      </c>
      <c r="P24" s="311">
        <v>0</v>
      </c>
      <c r="Q24" s="310">
        <f t="shared" si="8"/>
        <v>0</v>
      </c>
      <c r="R24" s="310">
        <f t="shared" si="9"/>
        <v>0</v>
      </c>
      <c r="S24" s="310">
        <f t="shared" si="10"/>
        <v>0</v>
      </c>
      <c r="T24" s="311">
        <v>0</v>
      </c>
      <c r="U24" s="310">
        <f t="shared" si="11"/>
        <v>0</v>
      </c>
      <c r="V24" s="310">
        <f t="shared" si="12"/>
        <v>0</v>
      </c>
      <c r="W24" s="310">
        <f t="shared" si="13"/>
        <v>0</v>
      </c>
      <c r="X24" s="311">
        <v>0</v>
      </c>
      <c r="Y24" s="310">
        <f t="shared" si="14"/>
        <v>0</v>
      </c>
      <c r="Z24" s="310">
        <f t="shared" si="15"/>
        <v>0</v>
      </c>
      <c r="AA24" s="310">
        <f t="shared" si="16"/>
        <v>0</v>
      </c>
      <c r="AB24" s="311">
        <v>0</v>
      </c>
      <c r="AC24" s="310">
        <f t="shared" si="17"/>
        <v>0</v>
      </c>
      <c r="AD24" s="310">
        <f t="shared" si="18"/>
        <v>0</v>
      </c>
      <c r="AE24" s="310">
        <f t="shared" si="19"/>
        <v>0</v>
      </c>
      <c r="AF24" s="311">
        <v>0</v>
      </c>
      <c r="AG24" s="310">
        <f t="shared" si="20"/>
        <v>0</v>
      </c>
      <c r="AH24" s="310">
        <f t="shared" si="21"/>
        <v>0</v>
      </c>
      <c r="AI24" s="312">
        <f t="shared" si="22"/>
        <v>0</v>
      </c>
      <c r="AK24" s="313">
        <f t="shared" si="23"/>
        <v>0</v>
      </c>
      <c r="AL24" s="314">
        <f t="shared" si="24"/>
        <v>0</v>
      </c>
      <c r="AM24" s="314">
        <f t="shared" si="25"/>
        <v>0</v>
      </c>
    </row>
    <row r="25" spans="1:39" hidden="1" x14ac:dyDescent="0.25">
      <c r="A25" s="254"/>
      <c r="B25" s="255"/>
      <c r="C25" s="255"/>
      <c r="D25" s="254"/>
      <c r="E25" s="254"/>
      <c r="F25" s="305">
        <f t="shared" si="0"/>
        <v>0</v>
      </c>
      <c r="G25" s="306">
        <f t="shared" si="1"/>
        <v>0</v>
      </c>
      <c r="H25" s="307">
        <v>0</v>
      </c>
      <c r="I25" s="305">
        <f t="shared" si="2"/>
        <v>0</v>
      </c>
      <c r="J25" s="305">
        <f t="shared" si="3"/>
        <v>0</v>
      </c>
      <c r="K25" s="308">
        <f t="shared" si="4"/>
        <v>0</v>
      </c>
      <c r="L25" s="309">
        <v>0</v>
      </c>
      <c r="M25" s="310">
        <f t="shared" si="5"/>
        <v>0</v>
      </c>
      <c r="N25" s="310">
        <f t="shared" si="6"/>
        <v>0</v>
      </c>
      <c r="O25" s="310">
        <f t="shared" si="7"/>
        <v>0</v>
      </c>
      <c r="P25" s="311">
        <v>0</v>
      </c>
      <c r="Q25" s="310">
        <f t="shared" si="8"/>
        <v>0</v>
      </c>
      <c r="R25" s="310">
        <f t="shared" si="9"/>
        <v>0</v>
      </c>
      <c r="S25" s="310">
        <f t="shared" si="10"/>
        <v>0</v>
      </c>
      <c r="T25" s="311">
        <v>0</v>
      </c>
      <c r="U25" s="310">
        <f t="shared" si="11"/>
        <v>0</v>
      </c>
      <c r="V25" s="310">
        <f t="shared" si="12"/>
        <v>0</v>
      </c>
      <c r="W25" s="310">
        <f t="shared" si="13"/>
        <v>0</v>
      </c>
      <c r="X25" s="311">
        <v>0</v>
      </c>
      <c r="Y25" s="310">
        <f t="shared" si="14"/>
        <v>0</v>
      </c>
      <c r="Z25" s="310">
        <f t="shared" si="15"/>
        <v>0</v>
      </c>
      <c r="AA25" s="310">
        <f t="shared" si="16"/>
        <v>0</v>
      </c>
      <c r="AB25" s="311">
        <v>0</v>
      </c>
      <c r="AC25" s="310">
        <f t="shared" si="17"/>
        <v>0</v>
      </c>
      <c r="AD25" s="310">
        <f t="shared" si="18"/>
        <v>0</v>
      </c>
      <c r="AE25" s="310">
        <f t="shared" si="19"/>
        <v>0</v>
      </c>
      <c r="AF25" s="311">
        <v>0</v>
      </c>
      <c r="AG25" s="310">
        <f t="shared" si="20"/>
        <v>0</v>
      </c>
      <c r="AH25" s="310">
        <f t="shared" si="21"/>
        <v>0</v>
      </c>
      <c r="AI25" s="312">
        <f t="shared" si="22"/>
        <v>0</v>
      </c>
      <c r="AK25" s="313">
        <f t="shared" si="23"/>
        <v>0</v>
      </c>
      <c r="AL25" s="314">
        <f t="shared" si="24"/>
        <v>0</v>
      </c>
      <c r="AM25" s="314">
        <f t="shared" si="25"/>
        <v>0</v>
      </c>
    </row>
    <row r="26" spans="1:39" hidden="1" x14ac:dyDescent="0.25">
      <c r="A26" s="254"/>
      <c r="B26" s="255"/>
      <c r="C26" s="255"/>
      <c r="D26" s="254"/>
      <c r="E26" s="254"/>
      <c r="F26" s="305">
        <f t="shared" si="0"/>
        <v>0</v>
      </c>
      <c r="G26" s="306">
        <f t="shared" si="1"/>
        <v>0</v>
      </c>
      <c r="H26" s="307">
        <v>0</v>
      </c>
      <c r="I26" s="305">
        <f t="shared" si="2"/>
        <v>0</v>
      </c>
      <c r="J26" s="305">
        <f t="shared" si="3"/>
        <v>0</v>
      </c>
      <c r="K26" s="308">
        <f t="shared" si="4"/>
        <v>0</v>
      </c>
      <c r="L26" s="309">
        <v>0</v>
      </c>
      <c r="M26" s="310">
        <f t="shared" si="5"/>
        <v>0</v>
      </c>
      <c r="N26" s="310">
        <f t="shared" si="6"/>
        <v>0</v>
      </c>
      <c r="O26" s="310">
        <f t="shared" si="7"/>
        <v>0</v>
      </c>
      <c r="P26" s="311">
        <v>0</v>
      </c>
      <c r="Q26" s="310">
        <f t="shared" si="8"/>
        <v>0</v>
      </c>
      <c r="R26" s="310">
        <f t="shared" si="9"/>
        <v>0</v>
      </c>
      <c r="S26" s="310">
        <f t="shared" si="10"/>
        <v>0</v>
      </c>
      <c r="T26" s="311">
        <v>0</v>
      </c>
      <c r="U26" s="310">
        <f t="shared" si="11"/>
        <v>0</v>
      </c>
      <c r="V26" s="310">
        <f t="shared" si="12"/>
        <v>0</v>
      </c>
      <c r="W26" s="310">
        <f t="shared" si="13"/>
        <v>0</v>
      </c>
      <c r="X26" s="311">
        <v>0</v>
      </c>
      <c r="Y26" s="310">
        <f t="shared" si="14"/>
        <v>0</v>
      </c>
      <c r="Z26" s="310">
        <f t="shared" si="15"/>
        <v>0</v>
      </c>
      <c r="AA26" s="310">
        <f t="shared" si="16"/>
        <v>0</v>
      </c>
      <c r="AB26" s="311">
        <v>0</v>
      </c>
      <c r="AC26" s="310">
        <f t="shared" si="17"/>
        <v>0</v>
      </c>
      <c r="AD26" s="310">
        <f t="shared" si="18"/>
        <v>0</v>
      </c>
      <c r="AE26" s="310">
        <f t="shared" si="19"/>
        <v>0</v>
      </c>
      <c r="AF26" s="311">
        <v>0</v>
      </c>
      <c r="AG26" s="310">
        <f t="shared" si="20"/>
        <v>0</v>
      </c>
      <c r="AH26" s="310">
        <f t="shared" si="21"/>
        <v>0</v>
      </c>
      <c r="AI26" s="312">
        <f t="shared" si="22"/>
        <v>0</v>
      </c>
      <c r="AK26" s="313">
        <f t="shared" si="23"/>
        <v>0</v>
      </c>
      <c r="AL26" s="314">
        <f t="shared" si="24"/>
        <v>0</v>
      </c>
      <c r="AM26" s="314">
        <f t="shared" si="25"/>
        <v>0</v>
      </c>
    </row>
    <row r="27" spans="1:39" hidden="1" x14ac:dyDescent="0.25">
      <c r="A27" s="254"/>
      <c r="B27" s="255"/>
      <c r="C27" s="255"/>
      <c r="D27" s="254"/>
      <c r="E27" s="254"/>
      <c r="F27" s="305">
        <f t="shared" si="0"/>
        <v>0</v>
      </c>
      <c r="G27" s="306">
        <f t="shared" si="1"/>
        <v>0</v>
      </c>
      <c r="H27" s="307">
        <v>0</v>
      </c>
      <c r="I27" s="305">
        <f t="shared" si="2"/>
        <v>0</v>
      </c>
      <c r="J27" s="305">
        <f t="shared" si="3"/>
        <v>0</v>
      </c>
      <c r="K27" s="308">
        <f t="shared" si="4"/>
        <v>0</v>
      </c>
      <c r="L27" s="309">
        <v>0</v>
      </c>
      <c r="M27" s="310">
        <f t="shared" si="5"/>
        <v>0</v>
      </c>
      <c r="N27" s="310">
        <f t="shared" si="6"/>
        <v>0</v>
      </c>
      <c r="O27" s="310">
        <f t="shared" si="7"/>
        <v>0</v>
      </c>
      <c r="P27" s="311">
        <v>0</v>
      </c>
      <c r="Q27" s="310">
        <f t="shared" si="8"/>
        <v>0</v>
      </c>
      <c r="R27" s="310">
        <f t="shared" si="9"/>
        <v>0</v>
      </c>
      <c r="S27" s="310">
        <f t="shared" si="10"/>
        <v>0</v>
      </c>
      <c r="T27" s="311">
        <v>0</v>
      </c>
      <c r="U27" s="310">
        <f t="shared" si="11"/>
        <v>0</v>
      </c>
      <c r="V27" s="310">
        <f t="shared" si="12"/>
        <v>0</v>
      </c>
      <c r="W27" s="310">
        <f t="shared" si="13"/>
        <v>0</v>
      </c>
      <c r="X27" s="311">
        <v>0</v>
      </c>
      <c r="Y27" s="310">
        <f t="shared" si="14"/>
        <v>0</v>
      </c>
      <c r="Z27" s="310">
        <f t="shared" si="15"/>
        <v>0</v>
      </c>
      <c r="AA27" s="310">
        <f t="shared" si="16"/>
        <v>0</v>
      </c>
      <c r="AB27" s="311">
        <v>0</v>
      </c>
      <c r="AC27" s="310">
        <f t="shared" si="17"/>
        <v>0</v>
      </c>
      <c r="AD27" s="310">
        <f t="shared" si="18"/>
        <v>0</v>
      </c>
      <c r="AE27" s="310">
        <f t="shared" si="19"/>
        <v>0</v>
      </c>
      <c r="AF27" s="311">
        <v>0</v>
      </c>
      <c r="AG27" s="310">
        <f t="shared" si="20"/>
        <v>0</v>
      </c>
      <c r="AH27" s="310">
        <f t="shared" si="21"/>
        <v>0</v>
      </c>
      <c r="AI27" s="312">
        <f t="shared" si="22"/>
        <v>0</v>
      </c>
      <c r="AK27" s="313">
        <f t="shared" si="23"/>
        <v>0</v>
      </c>
      <c r="AL27" s="314">
        <f t="shared" si="24"/>
        <v>0</v>
      </c>
      <c r="AM27" s="314">
        <f t="shared" si="25"/>
        <v>0</v>
      </c>
    </row>
    <row r="28" spans="1:39" hidden="1" x14ac:dyDescent="0.25">
      <c r="A28" s="254"/>
      <c r="B28" s="255"/>
      <c r="C28" s="255"/>
      <c r="D28" s="254"/>
      <c r="E28" s="254"/>
      <c r="F28" s="305">
        <f t="shared" si="0"/>
        <v>0</v>
      </c>
      <c r="G28" s="306">
        <f t="shared" si="1"/>
        <v>0</v>
      </c>
      <c r="H28" s="307">
        <v>0</v>
      </c>
      <c r="I28" s="305">
        <f t="shared" si="2"/>
        <v>0</v>
      </c>
      <c r="J28" s="305">
        <f t="shared" si="3"/>
        <v>0</v>
      </c>
      <c r="K28" s="308">
        <f t="shared" si="4"/>
        <v>0</v>
      </c>
      <c r="L28" s="309">
        <v>0</v>
      </c>
      <c r="M28" s="310">
        <f t="shared" si="5"/>
        <v>0</v>
      </c>
      <c r="N28" s="310">
        <f t="shared" si="6"/>
        <v>0</v>
      </c>
      <c r="O28" s="310">
        <f t="shared" si="7"/>
        <v>0</v>
      </c>
      <c r="P28" s="311">
        <v>0</v>
      </c>
      <c r="Q28" s="310">
        <f t="shared" si="8"/>
        <v>0</v>
      </c>
      <c r="R28" s="310">
        <f t="shared" si="9"/>
        <v>0</v>
      </c>
      <c r="S28" s="310">
        <f t="shared" si="10"/>
        <v>0</v>
      </c>
      <c r="T28" s="311">
        <v>0</v>
      </c>
      <c r="U28" s="310">
        <f t="shared" si="11"/>
        <v>0</v>
      </c>
      <c r="V28" s="310">
        <f t="shared" si="12"/>
        <v>0</v>
      </c>
      <c r="W28" s="310">
        <f t="shared" si="13"/>
        <v>0</v>
      </c>
      <c r="X28" s="311">
        <v>0</v>
      </c>
      <c r="Y28" s="310">
        <f t="shared" si="14"/>
        <v>0</v>
      </c>
      <c r="Z28" s="310">
        <f t="shared" si="15"/>
        <v>0</v>
      </c>
      <c r="AA28" s="310">
        <f t="shared" si="16"/>
        <v>0</v>
      </c>
      <c r="AB28" s="311">
        <v>0</v>
      </c>
      <c r="AC28" s="310">
        <f t="shared" si="17"/>
        <v>0</v>
      </c>
      <c r="AD28" s="310">
        <f t="shared" si="18"/>
        <v>0</v>
      </c>
      <c r="AE28" s="310">
        <f t="shared" si="19"/>
        <v>0</v>
      </c>
      <c r="AF28" s="311">
        <v>0</v>
      </c>
      <c r="AG28" s="310">
        <f t="shared" si="20"/>
        <v>0</v>
      </c>
      <c r="AH28" s="310">
        <f t="shared" si="21"/>
        <v>0</v>
      </c>
      <c r="AI28" s="312">
        <f t="shared" si="22"/>
        <v>0</v>
      </c>
      <c r="AK28" s="313">
        <f t="shared" si="23"/>
        <v>0</v>
      </c>
      <c r="AL28" s="314">
        <f t="shared" si="24"/>
        <v>0</v>
      </c>
      <c r="AM28" s="314">
        <f t="shared" si="25"/>
        <v>0</v>
      </c>
    </row>
    <row r="29" spans="1:39" hidden="1" x14ac:dyDescent="0.25">
      <c r="A29" s="254"/>
      <c r="B29" s="255"/>
      <c r="C29" s="255"/>
      <c r="D29" s="254"/>
      <c r="E29" s="254"/>
      <c r="F29" s="305">
        <f t="shared" si="0"/>
        <v>0</v>
      </c>
      <c r="G29" s="306">
        <f t="shared" si="1"/>
        <v>0</v>
      </c>
      <c r="H29" s="307">
        <v>0</v>
      </c>
      <c r="I29" s="305">
        <f t="shared" si="2"/>
        <v>0</v>
      </c>
      <c r="J29" s="305">
        <f t="shared" si="3"/>
        <v>0</v>
      </c>
      <c r="K29" s="308">
        <f t="shared" si="4"/>
        <v>0</v>
      </c>
      <c r="L29" s="309">
        <v>0</v>
      </c>
      <c r="M29" s="310">
        <f t="shared" si="5"/>
        <v>0</v>
      </c>
      <c r="N29" s="310">
        <f t="shared" si="6"/>
        <v>0</v>
      </c>
      <c r="O29" s="310">
        <f t="shared" si="7"/>
        <v>0</v>
      </c>
      <c r="P29" s="311">
        <v>0</v>
      </c>
      <c r="Q29" s="310">
        <f t="shared" si="8"/>
        <v>0</v>
      </c>
      <c r="R29" s="310">
        <f t="shared" si="9"/>
        <v>0</v>
      </c>
      <c r="S29" s="310">
        <f t="shared" si="10"/>
        <v>0</v>
      </c>
      <c r="T29" s="311">
        <v>0</v>
      </c>
      <c r="U29" s="310">
        <f t="shared" si="11"/>
        <v>0</v>
      </c>
      <c r="V29" s="310">
        <f t="shared" si="12"/>
        <v>0</v>
      </c>
      <c r="W29" s="310">
        <f t="shared" si="13"/>
        <v>0</v>
      </c>
      <c r="X29" s="311">
        <v>0</v>
      </c>
      <c r="Y29" s="310">
        <f t="shared" si="14"/>
        <v>0</v>
      </c>
      <c r="Z29" s="310">
        <f t="shared" si="15"/>
        <v>0</v>
      </c>
      <c r="AA29" s="310">
        <f t="shared" si="16"/>
        <v>0</v>
      </c>
      <c r="AB29" s="311">
        <v>0</v>
      </c>
      <c r="AC29" s="310">
        <f t="shared" si="17"/>
        <v>0</v>
      </c>
      <c r="AD29" s="310">
        <f t="shared" si="18"/>
        <v>0</v>
      </c>
      <c r="AE29" s="310">
        <f t="shared" si="19"/>
        <v>0</v>
      </c>
      <c r="AF29" s="311">
        <v>0</v>
      </c>
      <c r="AG29" s="310">
        <f t="shared" si="20"/>
        <v>0</v>
      </c>
      <c r="AH29" s="310">
        <f t="shared" si="21"/>
        <v>0</v>
      </c>
      <c r="AI29" s="312">
        <f t="shared" si="22"/>
        <v>0</v>
      </c>
      <c r="AK29" s="313">
        <f t="shared" si="23"/>
        <v>0</v>
      </c>
      <c r="AL29" s="314">
        <f t="shared" si="24"/>
        <v>0</v>
      </c>
      <c r="AM29" s="314">
        <f t="shared" si="25"/>
        <v>0</v>
      </c>
    </row>
    <row r="30" spans="1:39" hidden="1" x14ac:dyDescent="0.25">
      <c r="A30" s="254"/>
      <c r="B30" s="255"/>
      <c r="C30" s="255"/>
      <c r="D30" s="254"/>
      <c r="E30" s="254"/>
      <c r="F30" s="305">
        <f t="shared" si="0"/>
        <v>0</v>
      </c>
      <c r="G30" s="306">
        <f t="shared" si="1"/>
        <v>0</v>
      </c>
      <c r="H30" s="307">
        <v>0</v>
      </c>
      <c r="I30" s="305">
        <f t="shared" si="2"/>
        <v>0</v>
      </c>
      <c r="J30" s="305">
        <f t="shared" si="3"/>
        <v>0</v>
      </c>
      <c r="K30" s="308">
        <f t="shared" si="4"/>
        <v>0</v>
      </c>
      <c r="L30" s="309">
        <v>0</v>
      </c>
      <c r="M30" s="310">
        <f t="shared" si="5"/>
        <v>0</v>
      </c>
      <c r="N30" s="310">
        <f t="shared" si="6"/>
        <v>0</v>
      </c>
      <c r="O30" s="310">
        <f t="shared" si="7"/>
        <v>0</v>
      </c>
      <c r="P30" s="311">
        <v>0</v>
      </c>
      <c r="Q30" s="310">
        <f t="shared" si="8"/>
        <v>0</v>
      </c>
      <c r="R30" s="310">
        <f t="shared" si="9"/>
        <v>0</v>
      </c>
      <c r="S30" s="310">
        <f t="shared" si="10"/>
        <v>0</v>
      </c>
      <c r="T30" s="311">
        <v>0</v>
      </c>
      <c r="U30" s="310">
        <f t="shared" si="11"/>
        <v>0</v>
      </c>
      <c r="V30" s="310">
        <f t="shared" si="12"/>
        <v>0</v>
      </c>
      <c r="W30" s="310">
        <f t="shared" si="13"/>
        <v>0</v>
      </c>
      <c r="X30" s="311">
        <v>0</v>
      </c>
      <c r="Y30" s="310">
        <f t="shared" si="14"/>
        <v>0</v>
      </c>
      <c r="Z30" s="310">
        <f t="shared" si="15"/>
        <v>0</v>
      </c>
      <c r="AA30" s="310">
        <f t="shared" si="16"/>
        <v>0</v>
      </c>
      <c r="AB30" s="311">
        <v>0</v>
      </c>
      <c r="AC30" s="310">
        <f t="shared" si="17"/>
        <v>0</v>
      </c>
      <c r="AD30" s="310">
        <f t="shared" si="18"/>
        <v>0</v>
      </c>
      <c r="AE30" s="310">
        <f t="shared" si="19"/>
        <v>0</v>
      </c>
      <c r="AF30" s="311">
        <v>0</v>
      </c>
      <c r="AG30" s="310">
        <f t="shared" si="20"/>
        <v>0</v>
      </c>
      <c r="AH30" s="310">
        <f t="shared" si="21"/>
        <v>0</v>
      </c>
      <c r="AI30" s="312">
        <f t="shared" si="22"/>
        <v>0</v>
      </c>
      <c r="AK30" s="313">
        <f t="shared" si="23"/>
        <v>0</v>
      </c>
      <c r="AL30" s="314">
        <f t="shared" si="24"/>
        <v>0</v>
      </c>
      <c r="AM30" s="314">
        <f t="shared" si="25"/>
        <v>0</v>
      </c>
    </row>
    <row r="31" spans="1:39" hidden="1" x14ac:dyDescent="0.25">
      <c r="A31" s="254"/>
      <c r="B31" s="255"/>
      <c r="C31" s="255"/>
      <c r="D31" s="254"/>
      <c r="E31" s="254"/>
      <c r="F31" s="305">
        <f t="shared" si="0"/>
        <v>0</v>
      </c>
      <c r="G31" s="306">
        <f t="shared" si="1"/>
        <v>0</v>
      </c>
      <c r="H31" s="307">
        <v>0</v>
      </c>
      <c r="I31" s="305">
        <f t="shared" si="2"/>
        <v>0</v>
      </c>
      <c r="J31" s="305">
        <f t="shared" si="3"/>
        <v>0</v>
      </c>
      <c r="K31" s="308">
        <f t="shared" si="4"/>
        <v>0</v>
      </c>
      <c r="L31" s="309">
        <v>0</v>
      </c>
      <c r="M31" s="310">
        <f t="shared" si="5"/>
        <v>0</v>
      </c>
      <c r="N31" s="310">
        <f t="shared" si="6"/>
        <v>0</v>
      </c>
      <c r="O31" s="310">
        <f t="shared" si="7"/>
        <v>0</v>
      </c>
      <c r="P31" s="311">
        <v>0</v>
      </c>
      <c r="Q31" s="310">
        <f t="shared" si="8"/>
        <v>0</v>
      </c>
      <c r="R31" s="310">
        <f t="shared" si="9"/>
        <v>0</v>
      </c>
      <c r="S31" s="310">
        <f t="shared" si="10"/>
        <v>0</v>
      </c>
      <c r="T31" s="311">
        <v>0</v>
      </c>
      <c r="U31" s="310">
        <f t="shared" si="11"/>
        <v>0</v>
      </c>
      <c r="V31" s="310">
        <f t="shared" si="12"/>
        <v>0</v>
      </c>
      <c r="W31" s="310">
        <f t="shared" si="13"/>
        <v>0</v>
      </c>
      <c r="X31" s="311">
        <v>0</v>
      </c>
      <c r="Y31" s="310">
        <f t="shared" si="14"/>
        <v>0</v>
      </c>
      <c r="Z31" s="310">
        <f t="shared" si="15"/>
        <v>0</v>
      </c>
      <c r="AA31" s="310">
        <f t="shared" si="16"/>
        <v>0</v>
      </c>
      <c r="AB31" s="311">
        <v>0</v>
      </c>
      <c r="AC31" s="310">
        <f t="shared" si="17"/>
        <v>0</v>
      </c>
      <c r="AD31" s="310">
        <f t="shared" si="18"/>
        <v>0</v>
      </c>
      <c r="AE31" s="310">
        <f t="shared" si="19"/>
        <v>0</v>
      </c>
      <c r="AF31" s="311">
        <v>0</v>
      </c>
      <c r="AG31" s="310">
        <f t="shared" si="20"/>
        <v>0</v>
      </c>
      <c r="AH31" s="310">
        <f t="shared" si="21"/>
        <v>0</v>
      </c>
      <c r="AI31" s="312">
        <f t="shared" si="22"/>
        <v>0</v>
      </c>
      <c r="AK31" s="313">
        <f t="shared" si="23"/>
        <v>0</v>
      </c>
      <c r="AL31" s="314">
        <f t="shared" si="24"/>
        <v>0</v>
      </c>
      <c r="AM31" s="314">
        <f t="shared" si="25"/>
        <v>0</v>
      </c>
    </row>
    <row r="32" spans="1:39" hidden="1" x14ac:dyDescent="0.25">
      <c r="A32" s="254"/>
      <c r="B32" s="255"/>
      <c r="C32" s="255"/>
      <c r="D32" s="254"/>
      <c r="E32" s="254"/>
      <c r="F32" s="305">
        <f t="shared" si="0"/>
        <v>0</v>
      </c>
      <c r="G32" s="306">
        <f t="shared" si="1"/>
        <v>0</v>
      </c>
      <c r="H32" s="307">
        <v>0</v>
      </c>
      <c r="I32" s="305">
        <f t="shared" si="2"/>
        <v>0</v>
      </c>
      <c r="J32" s="305">
        <f t="shared" si="3"/>
        <v>0</v>
      </c>
      <c r="K32" s="308">
        <f t="shared" si="4"/>
        <v>0</v>
      </c>
      <c r="L32" s="309">
        <v>0</v>
      </c>
      <c r="M32" s="310">
        <f t="shared" si="5"/>
        <v>0</v>
      </c>
      <c r="N32" s="310">
        <f t="shared" si="6"/>
        <v>0</v>
      </c>
      <c r="O32" s="310">
        <f t="shared" si="7"/>
        <v>0</v>
      </c>
      <c r="P32" s="311">
        <v>0</v>
      </c>
      <c r="Q32" s="310">
        <f t="shared" si="8"/>
        <v>0</v>
      </c>
      <c r="R32" s="310">
        <f t="shared" si="9"/>
        <v>0</v>
      </c>
      <c r="S32" s="310">
        <f t="shared" si="10"/>
        <v>0</v>
      </c>
      <c r="T32" s="311">
        <v>0</v>
      </c>
      <c r="U32" s="310">
        <f t="shared" si="11"/>
        <v>0</v>
      </c>
      <c r="V32" s="310">
        <f t="shared" si="12"/>
        <v>0</v>
      </c>
      <c r="W32" s="310">
        <f t="shared" si="13"/>
        <v>0</v>
      </c>
      <c r="X32" s="311">
        <v>0</v>
      </c>
      <c r="Y32" s="310">
        <f t="shared" si="14"/>
        <v>0</v>
      </c>
      <c r="Z32" s="310">
        <f t="shared" si="15"/>
        <v>0</v>
      </c>
      <c r="AA32" s="310">
        <f t="shared" si="16"/>
        <v>0</v>
      </c>
      <c r="AB32" s="311">
        <v>0</v>
      </c>
      <c r="AC32" s="310">
        <f t="shared" si="17"/>
        <v>0</v>
      </c>
      <c r="AD32" s="310">
        <f t="shared" si="18"/>
        <v>0</v>
      </c>
      <c r="AE32" s="310">
        <f t="shared" si="19"/>
        <v>0</v>
      </c>
      <c r="AF32" s="311">
        <v>0</v>
      </c>
      <c r="AG32" s="310">
        <f t="shared" si="20"/>
        <v>0</v>
      </c>
      <c r="AH32" s="310">
        <f t="shared" si="21"/>
        <v>0</v>
      </c>
      <c r="AI32" s="312">
        <f t="shared" si="22"/>
        <v>0</v>
      </c>
      <c r="AK32" s="313">
        <f t="shared" si="23"/>
        <v>0</v>
      </c>
      <c r="AL32" s="314">
        <f t="shared" si="24"/>
        <v>0</v>
      </c>
      <c r="AM32" s="314">
        <f t="shared" si="25"/>
        <v>0</v>
      </c>
    </row>
    <row r="33" spans="1:40" hidden="1" x14ac:dyDescent="0.25">
      <c r="A33" s="254"/>
      <c r="B33" s="255"/>
      <c r="C33" s="255"/>
      <c r="D33" s="254"/>
      <c r="E33" s="254"/>
      <c r="F33" s="305">
        <f t="shared" si="0"/>
        <v>0</v>
      </c>
      <c r="G33" s="306">
        <f t="shared" si="1"/>
        <v>0</v>
      </c>
      <c r="H33" s="307">
        <v>0</v>
      </c>
      <c r="I33" s="305">
        <f t="shared" si="2"/>
        <v>0</v>
      </c>
      <c r="J33" s="305">
        <f t="shared" si="3"/>
        <v>0</v>
      </c>
      <c r="K33" s="308">
        <f t="shared" si="4"/>
        <v>0</v>
      </c>
      <c r="L33" s="309">
        <v>0</v>
      </c>
      <c r="M33" s="310">
        <f t="shared" si="5"/>
        <v>0</v>
      </c>
      <c r="N33" s="310">
        <f t="shared" si="6"/>
        <v>0</v>
      </c>
      <c r="O33" s="310">
        <f t="shared" si="7"/>
        <v>0</v>
      </c>
      <c r="P33" s="311">
        <v>0</v>
      </c>
      <c r="Q33" s="310">
        <f t="shared" si="8"/>
        <v>0</v>
      </c>
      <c r="R33" s="310">
        <f t="shared" si="9"/>
        <v>0</v>
      </c>
      <c r="S33" s="310">
        <f t="shared" si="10"/>
        <v>0</v>
      </c>
      <c r="T33" s="311">
        <v>0</v>
      </c>
      <c r="U33" s="310">
        <f t="shared" si="11"/>
        <v>0</v>
      </c>
      <c r="V33" s="310">
        <f t="shared" si="12"/>
        <v>0</v>
      </c>
      <c r="W33" s="310">
        <f t="shared" si="13"/>
        <v>0</v>
      </c>
      <c r="X33" s="311">
        <v>0</v>
      </c>
      <c r="Y33" s="310">
        <f t="shared" si="14"/>
        <v>0</v>
      </c>
      <c r="Z33" s="310">
        <f t="shared" si="15"/>
        <v>0</v>
      </c>
      <c r="AA33" s="310">
        <f t="shared" si="16"/>
        <v>0</v>
      </c>
      <c r="AB33" s="311">
        <v>0</v>
      </c>
      <c r="AC33" s="310">
        <f t="shared" si="17"/>
        <v>0</v>
      </c>
      <c r="AD33" s="310">
        <f t="shared" si="18"/>
        <v>0</v>
      </c>
      <c r="AE33" s="310">
        <f t="shared" si="19"/>
        <v>0</v>
      </c>
      <c r="AF33" s="311">
        <v>0</v>
      </c>
      <c r="AG33" s="310">
        <f t="shared" si="20"/>
        <v>0</v>
      </c>
      <c r="AH33" s="310">
        <f t="shared" si="21"/>
        <v>0</v>
      </c>
      <c r="AI33" s="312">
        <f t="shared" si="22"/>
        <v>0</v>
      </c>
      <c r="AK33" s="313">
        <f t="shared" si="23"/>
        <v>0</v>
      </c>
      <c r="AL33" s="314">
        <f t="shared" si="24"/>
        <v>0</v>
      </c>
      <c r="AM33" s="314">
        <f t="shared" si="25"/>
        <v>0</v>
      </c>
    </row>
    <row r="34" spans="1:40" hidden="1" x14ac:dyDescent="0.25">
      <c r="A34" s="254"/>
      <c r="B34" s="255"/>
      <c r="C34" s="255"/>
      <c r="D34" s="254"/>
      <c r="E34" s="254"/>
      <c r="F34" s="305">
        <f t="shared" si="0"/>
        <v>0</v>
      </c>
      <c r="G34" s="306">
        <f t="shared" si="1"/>
        <v>0</v>
      </c>
      <c r="H34" s="307">
        <v>0</v>
      </c>
      <c r="I34" s="305">
        <f t="shared" si="2"/>
        <v>0</v>
      </c>
      <c r="J34" s="305">
        <f t="shared" si="3"/>
        <v>0</v>
      </c>
      <c r="K34" s="308">
        <f t="shared" si="4"/>
        <v>0</v>
      </c>
      <c r="L34" s="309">
        <v>0</v>
      </c>
      <c r="M34" s="310">
        <f t="shared" si="5"/>
        <v>0</v>
      </c>
      <c r="N34" s="310">
        <f t="shared" si="6"/>
        <v>0</v>
      </c>
      <c r="O34" s="310">
        <f t="shared" si="7"/>
        <v>0</v>
      </c>
      <c r="P34" s="311">
        <v>0</v>
      </c>
      <c r="Q34" s="310">
        <f t="shared" si="8"/>
        <v>0</v>
      </c>
      <c r="R34" s="310">
        <f t="shared" si="9"/>
        <v>0</v>
      </c>
      <c r="S34" s="310">
        <f t="shared" si="10"/>
        <v>0</v>
      </c>
      <c r="T34" s="311">
        <v>0</v>
      </c>
      <c r="U34" s="310">
        <f t="shared" si="11"/>
        <v>0</v>
      </c>
      <c r="V34" s="310">
        <f t="shared" si="12"/>
        <v>0</v>
      </c>
      <c r="W34" s="310">
        <f t="shared" si="13"/>
        <v>0</v>
      </c>
      <c r="X34" s="311">
        <v>0</v>
      </c>
      <c r="Y34" s="310">
        <f t="shared" si="14"/>
        <v>0</v>
      </c>
      <c r="Z34" s="310">
        <f t="shared" si="15"/>
        <v>0</v>
      </c>
      <c r="AA34" s="310">
        <f t="shared" si="16"/>
        <v>0</v>
      </c>
      <c r="AB34" s="311">
        <v>0</v>
      </c>
      <c r="AC34" s="310">
        <f t="shared" si="17"/>
        <v>0</v>
      </c>
      <c r="AD34" s="310">
        <f t="shared" si="18"/>
        <v>0</v>
      </c>
      <c r="AE34" s="310">
        <f t="shared" si="19"/>
        <v>0</v>
      </c>
      <c r="AF34" s="311">
        <v>0</v>
      </c>
      <c r="AG34" s="310">
        <f t="shared" si="20"/>
        <v>0</v>
      </c>
      <c r="AH34" s="310">
        <f t="shared" si="21"/>
        <v>0</v>
      </c>
      <c r="AI34" s="312">
        <f t="shared" si="22"/>
        <v>0</v>
      </c>
      <c r="AK34" s="313">
        <f t="shared" si="23"/>
        <v>0</v>
      </c>
      <c r="AL34" s="314">
        <f t="shared" si="24"/>
        <v>0</v>
      </c>
      <c r="AM34" s="314">
        <f t="shared" si="25"/>
        <v>0</v>
      </c>
    </row>
    <row r="35" spans="1:40" hidden="1" x14ac:dyDescent="0.25">
      <c r="A35" s="254"/>
      <c r="B35" s="255"/>
      <c r="C35" s="255"/>
      <c r="D35" s="254"/>
      <c r="E35" s="254"/>
      <c r="F35" s="305">
        <f t="shared" si="0"/>
        <v>0</v>
      </c>
      <c r="G35" s="306">
        <f t="shared" si="1"/>
        <v>0</v>
      </c>
      <c r="H35" s="307">
        <v>0</v>
      </c>
      <c r="I35" s="305">
        <f t="shared" si="2"/>
        <v>0</v>
      </c>
      <c r="J35" s="305">
        <f t="shared" si="3"/>
        <v>0</v>
      </c>
      <c r="K35" s="308">
        <f t="shared" si="4"/>
        <v>0</v>
      </c>
      <c r="L35" s="309">
        <v>0</v>
      </c>
      <c r="M35" s="310">
        <f t="shared" si="5"/>
        <v>0</v>
      </c>
      <c r="N35" s="310">
        <f t="shared" si="6"/>
        <v>0</v>
      </c>
      <c r="O35" s="310">
        <f t="shared" si="7"/>
        <v>0</v>
      </c>
      <c r="P35" s="311">
        <v>0</v>
      </c>
      <c r="Q35" s="310">
        <f t="shared" si="8"/>
        <v>0</v>
      </c>
      <c r="R35" s="310">
        <f t="shared" si="9"/>
        <v>0</v>
      </c>
      <c r="S35" s="310">
        <f t="shared" si="10"/>
        <v>0</v>
      </c>
      <c r="T35" s="311">
        <v>0</v>
      </c>
      <c r="U35" s="310">
        <f t="shared" si="11"/>
        <v>0</v>
      </c>
      <c r="V35" s="310">
        <f t="shared" si="12"/>
        <v>0</v>
      </c>
      <c r="W35" s="310">
        <f t="shared" si="13"/>
        <v>0</v>
      </c>
      <c r="X35" s="311">
        <v>0</v>
      </c>
      <c r="Y35" s="310">
        <f t="shared" si="14"/>
        <v>0</v>
      </c>
      <c r="Z35" s="310">
        <f t="shared" si="15"/>
        <v>0</v>
      </c>
      <c r="AA35" s="310">
        <f t="shared" si="16"/>
        <v>0</v>
      </c>
      <c r="AB35" s="311">
        <v>0</v>
      </c>
      <c r="AC35" s="310">
        <f t="shared" si="17"/>
        <v>0</v>
      </c>
      <c r="AD35" s="310">
        <f t="shared" si="18"/>
        <v>0</v>
      </c>
      <c r="AE35" s="310">
        <f t="shared" si="19"/>
        <v>0</v>
      </c>
      <c r="AF35" s="311">
        <v>0</v>
      </c>
      <c r="AG35" s="310">
        <f t="shared" si="20"/>
        <v>0</v>
      </c>
      <c r="AH35" s="310">
        <f t="shared" si="21"/>
        <v>0</v>
      </c>
      <c r="AI35" s="312">
        <f t="shared" si="22"/>
        <v>0</v>
      </c>
      <c r="AK35" s="313">
        <f t="shared" si="23"/>
        <v>0</v>
      </c>
      <c r="AL35" s="314">
        <f t="shared" si="24"/>
        <v>0</v>
      </c>
      <c r="AM35" s="314">
        <f t="shared" si="25"/>
        <v>0</v>
      </c>
    </row>
    <row r="36" spans="1:40" hidden="1" x14ac:dyDescent="0.25">
      <c r="A36" s="254"/>
      <c r="B36" s="255"/>
      <c r="C36" s="255"/>
      <c r="D36" s="254"/>
      <c r="E36" s="254"/>
      <c r="F36" s="305">
        <f t="shared" si="0"/>
        <v>0</v>
      </c>
      <c r="G36" s="306">
        <f t="shared" si="1"/>
        <v>0</v>
      </c>
      <c r="H36" s="307">
        <v>0</v>
      </c>
      <c r="I36" s="305">
        <f t="shared" si="2"/>
        <v>0</v>
      </c>
      <c r="J36" s="305">
        <f t="shared" si="3"/>
        <v>0</v>
      </c>
      <c r="K36" s="308">
        <f t="shared" si="4"/>
        <v>0</v>
      </c>
      <c r="L36" s="309">
        <v>0</v>
      </c>
      <c r="M36" s="310">
        <f t="shared" si="5"/>
        <v>0</v>
      </c>
      <c r="N36" s="310">
        <f t="shared" si="6"/>
        <v>0</v>
      </c>
      <c r="O36" s="310">
        <f t="shared" si="7"/>
        <v>0</v>
      </c>
      <c r="P36" s="311">
        <v>0</v>
      </c>
      <c r="Q36" s="310">
        <f t="shared" si="8"/>
        <v>0</v>
      </c>
      <c r="R36" s="310">
        <f t="shared" si="9"/>
        <v>0</v>
      </c>
      <c r="S36" s="310">
        <f t="shared" si="10"/>
        <v>0</v>
      </c>
      <c r="T36" s="311">
        <v>0</v>
      </c>
      <c r="U36" s="310">
        <f t="shared" si="11"/>
        <v>0</v>
      </c>
      <c r="V36" s="310">
        <f t="shared" si="12"/>
        <v>0</v>
      </c>
      <c r="W36" s="310">
        <f t="shared" si="13"/>
        <v>0</v>
      </c>
      <c r="X36" s="311">
        <v>0</v>
      </c>
      <c r="Y36" s="310">
        <f t="shared" si="14"/>
        <v>0</v>
      </c>
      <c r="Z36" s="310">
        <f t="shared" si="15"/>
        <v>0</v>
      </c>
      <c r="AA36" s="310">
        <f t="shared" si="16"/>
        <v>0</v>
      </c>
      <c r="AB36" s="311">
        <v>0</v>
      </c>
      <c r="AC36" s="310">
        <f t="shared" si="17"/>
        <v>0</v>
      </c>
      <c r="AD36" s="310">
        <f t="shared" si="18"/>
        <v>0</v>
      </c>
      <c r="AE36" s="310">
        <f t="shared" si="19"/>
        <v>0</v>
      </c>
      <c r="AF36" s="311">
        <v>0</v>
      </c>
      <c r="AG36" s="310">
        <f t="shared" si="20"/>
        <v>0</v>
      </c>
      <c r="AH36" s="310">
        <f t="shared" si="21"/>
        <v>0</v>
      </c>
      <c r="AI36" s="312">
        <f t="shared" si="22"/>
        <v>0</v>
      </c>
      <c r="AK36" s="313">
        <f t="shared" si="23"/>
        <v>0</v>
      </c>
      <c r="AL36" s="314">
        <f t="shared" si="24"/>
        <v>0</v>
      </c>
      <c r="AM36" s="314">
        <f t="shared" si="25"/>
        <v>0</v>
      </c>
    </row>
    <row r="37" spans="1:40" hidden="1" x14ac:dyDescent="0.25">
      <c r="A37" s="254"/>
      <c r="B37" s="255"/>
      <c r="C37" s="255"/>
      <c r="D37" s="254"/>
      <c r="E37" s="254"/>
      <c r="F37" s="305">
        <f t="shared" si="0"/>
        <v>0</v>
      </c>
      <c r="G37" s="306">
        <f t="shared" si="1"/>
        <v>0</v>
      </c>
      <c r="H37" s="307">
        <v>0</v>
      </c>
      <c r="I37" s="305">
        <f t="shared" si="2"/>
        <v>0</v>
      </c>
      <c r="J37" s="305">
        <f t="shared" si="3"/>
        <v>0</v>
      </c>
      <c r="K37" s="308">
        <f t="shared" si="4"/>
        <v>0</v>
      </c>
      <c r="L37" s="309">
        <v>0</v>
      </c>
      <c r="M37" s="310">
        <f t="shared" si="5"/>
        <v>0</v>
      </c>
      <c r="N37" s="310">
        <f t="shared" si="6"/>
        <v>0</v>
      </c>
      <c r="O37" s="310">
        <f t="shared" si="7"/>
        <v>0</v>
      </c>
      <c r="P37" s="311">
        <v>0</v>
      </c>
      <c r="Q37" s="310">
        <f t="shared" si="8"/>
        <v>0</v>
      </c>
      <c r="R37" s="310">
        <f t="shared" si="9"/>
        <v>0</v>
      </c>
      <c r="S37" s="310">
        <f t="shared" si="10"/>
        <v>0</v>
      </c>
      <c r="T37" s="311">
        <v>0</v>
      </c>
      <c r="U37" s="310">
        <f t="shared" si="11"/>
        <v>0</v>
      </c>
      <c r="V37" s="310">
        <f t="shared" si="12"/>
        <v>0</v>
      </c>
      <c r="W37" s="310">
        <f t="shared" si="13"/>
        <v>0</v>
      </c>
      <c r="X37" s="311">
        <v>0</v>
      </c>
      <c r="Y37" s="310">
        <f t="shared" si="14"/>
        <v>0</v>
      </c>
      <c r="Z37" s="310">
        <f t="shared" si="15"/>
        <v>0</v>
      </c>
      <c r="AA37" s="310">
        <f t="shared" si="16"/>
        <v>0</v>
      </c>
      <c r="AB37" s="311">
        <v>0</v>
      </c>
      <c r="AC37" s="310">
        <f t="shared" si="17"/>
        <v>0</v>
      </c>
      <c r="AD37" s="310">
        <f t="shared" si="18"/>
        <v>0</v>
      </c>
      <c r="AE37" s="310">
        <f t="shared" si="19"/>
        <v>0</v>
      </c>
      <c r="AF37" s="311">
        <v>0</v>
      </c>
      <c r="AG37" s="310">
        <f t="shared" si="20"/>
        <v>0</v>
      </c>
      <c r="AH37" s="310">
        <f t="shared" si="21"/>
        <v>0</v>
      </c>
      <c r="AI37" s="312">
        <f t="shared" si="22"/>
        <v>0</v>
      </c>
      <c r="AK37" s="313">
        <f t="shared" si="23"/>
        <v>0</v>
      </c>
      <c r="AL37" s="314">
        <f t="shared" si="24"/>
        <v>0</v>
      </c>
      <c r="AM37" s="314">
        <f t="shared" si="25"/>
        <v>0</v>
      </c>
    </row>
    <row r="38" spans="1:40" hidden="1" x14ac:dyDescent="0.25">
      <c r="A38" s="254"/>
      <c r="B38" s="255"/>
      <c r="C38" s="255"/>
      <c r="D38" s="254"/>
      <c r="E38" s="254"/>
      <c r="F38" s="305">
        <f t="shared" si="0"/>
        <v>0</v>
      </c>
      <c r="G38" s="306">
        <f t="shared" si="1"/>
        <v>0</v>
      </c>
      <c r="H38" s="307">
        <v>0</v>
      </c>
      <c r="I38" s="305">
        <f t="shared" si="2"/>
        <v>0</v>
      </c>
      <c r="J38" s="305">
        <f t="shared" si="3"/>
        <v>0</v>
      </c>
      <c r="K38" s="308">
        <f t="shared" si="4"/>
        <v>0</v>
      </c>
      <c r="L38" s="309">
        <v>0</v>
      </c>
      <c r="M38" s="310">
        <f t="shared" si="5"/>
        <v>0</v>
      </c>
      <c r="N38" s="310">
        <f t="shared" si="6"/>
        <v>0</v>
      </c>
      <c r="O38" s="310">
        <f t="shared" si="7"/>
        <v>0</v>
      </c>
      <c r="P38" s="311">
        <v>0</v>
      </c>
      <c r="Q38" s="310">
        <f t="shared" si="8"/>
        <v>0</v>
      </c>
      <c r="R38" s="310">
        <f t="shared" si="9"/>
        <v>0</v>
      </c>
      <c r="S38" s="310">
        <f t="shared" si="10"/>
        <v>0</v>
      </c>
      <c r="T38" s="311">
        <v>0</v>
      </c>
      <c r="U38" s="310">
        <f t="shared" si="11"/>
        <v>0</v>
      </c>
      <c r="V38" s="310">
        <f t="shared" si="12"/>
        <v>0</v>
      </c>
      <c r="W38" s="310">
        <f t="shared" si="13"/>
        <v>0</v>
      </c>
      <c r="X38" s="311">
        <v>0</v>
      </c>
      <c r="Y38" s="310">
        <f t="shared" si="14"/>
        <v>0</v>
      </c>
      <c r="Z38" s="310">
        <f t="shared" si="15"/>
        <v>0</v>
      </c>
      <c r="AA38" s="310">
        <f t="shared" si="16"/>
        <v>0</v>
      </c>
      <c r="AB38" s="311">
        <v>0</v>
      </c>
      <c r="AC38" s="310">
        <f t="shared" si="17"/>
        <v>0</v>
      </c>
      <c r="AD38" s="310">
        <f t="shared" si="18"/>
        <v>0</v>
      </c>
      <c r="AE38" s="310">
        <f t="shared" si="19"/>
        <v>0</v>
      </c>
      <c r="AF38" s="311">
        <v>0</v>
      </c>
      <c r="AG38" s="310">
        <f t="shared" si="20"/>
        <v>0</v>
      </c>
      <c r="AH38" s="310">
        <f t="shared" si="21"/>
        <v>0</v>
      </c>
      <c r="AI38" s="312">
        <f t="shared" si="22"/>
        <v>0</v>
      </c>
      <c r="AK38" s="313">
        <f t="shared" si="23"/>
        <v>0</v>
      </c>
      <c r="AL38" s="314">
        <f t="shared" si="24"/>
        <v>0</v>
      </c>
      <c r="AM38" s="314">
        <f t="shared" si="25"/>
        <v>0</v>
      </c>
    </row>
    <row r="39" spans="1:40" hidden="1" x14ac:dyDescent="0.25">
      <c r="A39" s="254"/>
      <c r="B39" s="255"/>
      <c r="C39" s="255"/>
      <c r="D39" s="254"/>
      <c r="E39" s="254"/>
      <c r="F39" s="305">
        <f t="shared" si="0"/>
        <v>0</v>
      </c>
      <c r="G39" s="306">
        <f t="shared" si="1"/>
        <v>0</v>
      </c>
      <c r="H39" s="307">
        <v>0</v>
      </c>
      <c r="I39" s="305">
        <f t="shared" si="2"/>
        <v>0</v>
      </c>
      <c r="J39" s="305">
        <f t="shared" si="3"/>
        <v>0</v>
      </c>
      <c r="K39" s="308">
        <f t="shared" si="4"/>
        <v>0</v>
      </c>
      <c r="L39" s="309">
        <v>0</v>
      </c>
      <c r="M39" s="310">
        <f t="shared" si="5"/>
        <v>0</v>
      </c>
      <c r="N39" s="310">
        <f t="shared" si="6"/>
        <v>0</v>
      </c>
      <c r="O39" s="310">
        <f t="shared" si="7"/>
        <v>0</v>
      </c>
      <c r="P39" s="311">
        <v>0</v>
      </c>
      <c r="Q39" s="310">
        <f t="shared" si="8"/>
        <v>0</v>
      </c>
      <c r="R39" s="310">
        <f t="shared" si="9"/>
        <v>0</v>
      </c>
      <c r="S39" s="310">
        <f t="shared" si="10"/>
        <v>0</v>
      </c>
      <c r="T39" s="311">
        <v>0</v>
      </c>
      <c r="U39" s="310">
        <f t="shared" si="11"/>
        <v>0</v>
      </c>
      <c r="V39" s="310">
        <f t="shared" si="12"/>
        <v>0</v>
      </c>
      <c r="W39" s="310">
        <f t="shared" si="13"/>
        <v>0</v>
      </c>
      <c r="X39" s="311">
        <v>0</v>
      </c>
      <c r="Y39" s="310">
        <f t="shared" si="14"/>
        <v>0</v>
      </c>
      <c r="Z39" s="310">
        <f t="shared" si="15"/>
        <v>0</v>
      </c>
      <c r="AA39" s="310">
        <f t="shared" si="16"/>
        <v>0</v>
      </c>
      <c r="AB39" s="311">
        <v>0</v>
      </c>
      <c r="AC39" s="310">
        <f t="shared" si="17"/>
        <v>0</v>
      </c>
      <c r="AD39" s="310">
        <f t="shared" si="18"/>
        <v>0</v>
      </c>
      <c r="AE39" s="310">
        <f t="shared" si="19"/>
        <v>0</v>
      </c>
      <c r="AF39" s="311">
        <v>0</v>
      </c>
      <c r="AG39" s="310">
        <f t="shared" si="20"/>
        <v>0</v>
      </c>
      <c r="AH39" s="310">
        <f t="shared" si="21"/>
        <v>0</v>
      </c>
      <c r="AI39" s="312">
        <f t="shared" si="22"/>
        <v>0</v>
      </c>
      <c r="AK39" s="313">
        <f t="shared" si="23"/>
        <v>0</v>
      </c>
      <c r="AL39" s="314">
        <f t="shared" si="24"/>
        <v>0</v>
      </c>
      <c r="AM39" s="314">
        <f t="shared" si="25"/>
        <v>0</v>
      </c>
    </row>
    <row r="40" spans="1:40" hidden="1" x14ac:dyDescent="0.25">
      <c r="A40" s="254"/>
      <c r="B40" s="255"/>
      <c r="C40" s="255"/>
      <c r="D40" s="254"/>
      <c r="E40" s="254"/>
      <c r="F40" s="305">
        <f t="shared" si="0"/>
        <v>0</v>
      </c>
      <c r="G40" s="306">
        <f t="shared" si="1"/>
        <v>0</v>
      </c>
      <c r="H40" s="307">
        <v>0</v>
      </c>
      <c r="I40" s="305">
        <f t="shared" si="2"/>
        <v>0</v>
      </c>
      <c r="J40" s="305">
        <f t="shared" si="3"/>
        <v>0</v>
      </c>
      <c r="K40" s="308">
        <f t="shared" si="4"/>
        <v>0</v>
      </c>
      <c r="L40" s="309">
        <v>0</v>
      </c>
      <c r="M40" s="310">
        <f t="shared" si="5"/>
        <v>0</v>
      </c>
      <c r="N40" s="310">
        <f t="shared" si="6"/>
        <v>0</v>
      </c>
      <c r="O40" s="310">
        <f t="shared" si="7"/>
        <v>0</v>
      </c>
      <c r="P40" s="311">
        <v>0</v>
      </c>
      <c r="Q40" s="310">
        <f t="shared" si="8"/>
        <v>0</v>
      </c>
      <c r="R40" s="310">
        <f t="shared" si="9"/>
        <v>0</v>
      </c>
      <c r="S40" s="310">
        <f t="shared" si="10"/>
        <v>0</v>
      </c>
      <c r="T40" s="311">
        <v>0</v>
      </c>
      <c r="U40" s="310">
        <f t="shared" si="11"/>
        <v>0</v>
      </c>
      <c r="V40" s="310">
        <f t="shared" si="12"/>
        <v>0</v>
      </c>
      <c r="W40" s="310">
        <f t="shared" si="13"/>
        <v>0</v>
      </c>
      <c r="X40" s="311">
        <v>0</v>
      </c>
      <c r="Y40" s="310">
        <f t="shared" si="14"/>
        <v>0</v>
      </c>
      <c r="Z40" s="310">
        <f t="shared" si="15"/>
        <v>0</v>
      </c>
      <c r="AA40" s="310">
        <f t="shared" si="16"/>
        <v>0</v>
      </c>
      <c r="AB40" s="311">
        <v>0</v>
      </c>
      <c r="AC40" s="310">
        <f t="shared" si="17"/>
        <v>0</v>
      </c>
      <c r="AD40" s="310">
        <f t="shared" si="18"/>
        <v>0</v>
      </c>
      <c r="AE40" s="310">
        <f t="shared" si="19"/>
        <v>0</v>
      </c>
      <c r="AF40" s="311">
        <v>0</v>
      </c>
      <c r="AG40" s="310">
        <f t="shared" si="20"/>
        <v>0</v>
      </c>
      <c r="AH40" s="310">
        <f t="shared" si="21"/>
        <v>0</v>
      </c>
      <c r="AI40" s="312">
        <f t="shared" si="22"/>
        <v>0</v>
      </c>
      <c r="AK40" s="313">
        <f t="shared" si="23"/>
        <v>0</v>
      </c>
      <c r="AL40" s="314">
        <f t="shared" si="24"/>
        <v>0</v>
      </c>
      <c r="AM40" s="314">
        <f t="shared" si="25"/>
        <v>0</v>
      </c>
    </row>
    <row r="41" spans="1:40" hidden="1" x14ac:dyDescent="0.25">
      <c r="A41" s="254"/>
      <c r="B41" s="255"/>
      <c r="C41" s="255"/>
      <c r="D41" s="254"/>
      <c r="E41" s="254"/>
      <c r="F41" s="305">
        <f t="shared" si="0"/>
        <v>0</v>
      </c>
      <c r="G41" s="306">
        <f t="shared" si="1"/>
        <v>0</v>
      </c>
      <c r="H41" s="307">
        <v>0</v>
      </c>
      <c r="I41" s="305">
        <f t="shared" si="2"/>
        <v>0</v>
      </c>
      <c r="J41" s="305">
        <f t="shared" si="3"/>
        <v>0</v>
      </c>
      <c r="K41" s="308">
        <f t="shared" si="4"/>
        <v>0</v>
      </c>
      <c r="L41" s="309">
        <v>0</v>
      </c>
      <c r="M41" s="310">
        <f t="shared" si="5"/>
        <v>0</v>
      </c>
      <c r="N41" s="310">
        <f t="shared" si="6"/>
        <v>0</v>
      </c>
      <c r="O41" s="310">
        <f t="shared" si="7"/>
        <v>0</v>
      </c>
      <c r="P41" s="311">
        <v>0</v>
      </c>
      <c r="Q41" s="310">
        <f t="shared" si="8"/>
        <v>0</v>
      </c>
      <c r="R41" s="310">
        <f t="shared" si="9"/>
        <v>0</v>
      </c>
      <c r="S41" s="310">
        <f t="shared" si="10"/>
        <v>0</v>
      </c>
      <c r="T41" s="311">
        <v>0</v>
      </c>
      <c r="U41" s="310">
        <f t="shared" si="11"/>
        <v>0</v>
      </c>
      <c r="V41" s="310">
        <f t="shared" si="12"/>
        <v>0</v>
      </c>
      <c r="W41" s="310">
        <f t="shared" si="13"/>
        <v>0</v>
      </c>
      <c r="X41" s="311">
        <v>0</v>
      </c>
      <c r="Y41" s="310">
        <f t="shared" si="14"/>
        <v>0</v>
      </c>
      <c r="Z41" s="310">
        <f t="shared" si="15"/>
        <v>0</v>
      </c>
      <c r="AA41" s="310">
        <f t="shared" si="16"/>
        <v>0</v>
      </c>
      <c r="AB41" s="311">
        <v>0</v>
      </c>
      <c r="AC41" s="310">
        <f t="shared" si="17"/>
        <v>0</v>
      </c>
      <c r="AD41" s="310">
        <f t="shared" si="18"/>
        <v>0</v>
      </c>
      <c r="AE41" s="310">
        <f t="shared" si="19"/>
        <v>0</v>
      </c>
      <c r="AF41" s="311">
        <v>0</v>
      </c>
      <c r="AG41" s="310">
        <f t="shared" si="20"/>
        <v>0</v>
      </c>
      <c r="AH41" s="310">
        <f t="shared" si="21"/>
        <v>0</v>
      </c>
      <c r="AI41" s="312">
        <f t="shared" si="22"/>
        <v>0</v>
      </c>
      <c r="AK41" s="313">
        <f t="shared" si="23"/>
        <v>0</v>
      </c>
      <c r="AL41" s="314">
        <f t="shared" si="24"/>
        <v>0</v>
      </c>
      <c r="AM41" s="314">
        <f t="shared" si="25"/>
        <v>0</v>
      </c>
    </row>
    <row r="42" spans="1:40" hidden="1" x14ac:dyDescent="0.25">
      <c r="A42" s="254"/>
      <c r="B42" s="255"/>
      <c r="C42" s="255"/>
      <c r="D42" s="254"/>
      <c r="E42" s="254"/>
      <c r="F42" s="305">
        <f t="shared" si="0"/>
        <v>0</v>
      </c>
      <c r="G42" s="306">
        <f t="shared" ref="G42:G43" si="26">IF(C42="",0,IF(C42="01-60", $G$5, IF(C42="01-70",$G$3,IF(C42="01-10", $G$6, IF(C42="01-80", $G$7)))))</f>
        <v>0</v>
      </c>
      <c r="H42" s="307">
        <v>0</v>
      </c>
      <c r="I42" s="305">
        <f t="shared" ref="I42:I43" si="27">F42*H42</f>
        <v>0</v>
      </c>
      <c r="J42" s="305">
        <f t="shared" ref="J42:J43" si="28">F42*G42*H42</f>
        <v>0</v>
      </c>
      <c r="K42" s="308">
        <f t="shared" ref="K42:K43" si="29">F42*(1+G42)*H42</f>
        <v>0</v>
      </c>
      <c r="L42" s="309">
        <v>0</v>
      </c>
      <c r="M42" s="310">
        <f t="shared" si="5"/>
        <v>0</v>
      </c>
      <c r="N42" s="310">
        <f t="shared" ref="N42:N43" si="30">$I42*L42</f>
        <v>0</v>
      </c>
      <c r="O42" s="310">
        <f t="shared" ref="O42:O43" si="31">$J42*L42</f>
        <v>0</v>
      </c>
      <c r="P42" s="311">
        <v>0</v>
      </c>
      <c r="Q42" s="310">
        <f t="shared" si="8"/>
        <v>0</v>
      </c>
      <c r="R42" s="310">
        <f t="shared" ref="R42:R43" si="32">$I42*P42</f>
        <v>0</v>
      </c>
      <c r="S42" s="310">
        <f t="shared" ref="S42:S43" si="33">$J42*P42</f>
        <v>0</v>
      </c>
      <c r="T42" s="311">
        <v>0</v>
      </c>
      <c r="U42" s="310">
        <f t="shared" si="11"/>
        <v>0</v>
      </c>
      <c r="V42" s="310">
        <f t="shared" ref="V42:V43" si="34">$I42*T42</f>
        <v>0</v>
      </c>
      <c r="W42" s="310">
        <f t="shared" ref="W42:W43" si="35">$J42*T42</f>
        <v>0</v>
      </c>
      <c r="X42" s="311">
        <v>0</v>
      </c>
      <c r="Y42" s="310">
        <f t="shared" si="14"/>
        <v>0</v>
      </c>
      <c r="Z42" s="310">
        <f t="shared" ref="Z42:Z43" si="36">$I42*X42</f>
        <v>0</v>
      </c>
      <c r="AA42" s="310">
        <f t="shared" ref="AA42:AA43" si="37">$J42*X42</f>
        <v>0</v>
      </c>
      <c r="AB42" s="311">
        <v>0</v>
      </c>
      <c r="AC42" s="310">
        <f t="shared" si="17"/>
        <v>0</v>
      </c>
      <c r="AD42" s="310">
        <f t="shared" ref="AD42:AD43" si="38">$I42*AB42</f>
        <v>0</v>
      </c>
      <c r="AE42" s="310">
        <f t="shared" ref="AE42:AE43" si="39">$J42*AB42</f>
        <v>0</v>
      </c>
      <c r="AF42" s="311">
        <v>0</v>
      </c>
      <c r="AG42" s="310">
        <f t="shared" si="20"/>
        <v>0</v>
      </c>
      <c r="AH42" s="310">
        <f t="shared" ref="AH42:AH43" si="40">$I42*AF42</f>
        <v>0</v>
      </c>
      <c r="AI42" s="312">
        <f t="shared" ref="AI42:AI43" si="41">$J42*AF42</f>
        <v>0</v>
      </c>
      <c r="AK42" s="313">
        <f t="shared" ref="AK42:AK43" si="42">L42+P42+T42+X42+AB42+AF42</f>
        <v>0</v>
      </c>
      <c r="AL42" s="314">
        <f t="shared" ref="AL42:AL43" si="43">M42+Q42+U42+Y42+AC42+AG42</f>
        <v>0</v>
      </c>
      <c r="AM42" s="314">
        <f t="shared" ref="AM42:AM43" si="44">AL42-K42</f>
        <v>0</v>
      </c>
    </row>
    <row r="43" spans="1:40" ht="15.75" hidden="1" thickBot="1" x14ac:dyDescent="0.3">
      <c r="A43" s="254"/>
      <c r="B43" s="255"/>
      <c r="C43" s="255"/>
      <c r="D43" s="254"/>
      <c r="E43" s="254"/>
      <c r="F43" s="305">
        <f t="shared" si="0"/>
        <v>0</v>
      </c>
      <c r="G43" s="306">
        <f t="shared" si="26"/>
        <v>0</v>
      </c>
      <c r="H43" s="307">
        <v>0</v>
      </c>
      <c r="I43" s="305">
        <f t="shared" si="27"/>
        <v>0</v>
      </c>
      <c r="J43" s="305">
        <f t="shared" si="28"/>
        <v>0</v>
      </c>
      <c r="K43" s="308">
        <f t="shared" si="29"/>
        <v>0</v>
      </c>
      <c r="L43" s="315">
        <v>0</v>
      </c>
      <c r="M43" s="316">
        <f t="shared" si="5"/>
        <v>0</v>
      </c>
      <c r="N43" s="316">
        <f t="shared" si="30"/>
        <v>0</v>
      </c>
      <c r="O43" s="316">
        <f t="shared" si="31"/>
        <v>0</v>
      </c>
      <c r="P43" s="317">
        <v>0</v>
      </c>
      <c r="Q43" s="316">
        <f t="shared" si="8"/>
        <v>0</v>
      </c>
      <c r="R43" s="316">
        <f t="shared" si="32"/>
        <v>0</v>
      </c>
      <c r="S43" s="316">
        <f t="shared" si="33"/>
        <v>0</v>
      </c>
      <c r="T43" s="317">
        <v>0</v>
      </c>
      <c r="U43" s="316">
        <f t="shared" si="11"/>
        <v>0</v>
      </c>
      <c r="V43" s="316">
        <f t="shared" si="34"/>
        <v>0</v>
      </c>
      <c r="W43" s="316">
        <f t="shared" si="35"/>
        <v>0</v>
      </c>
      <c r="X43" s="317">
        <v>0</v>
      </c>
      <c r="Y43" s="316">
        <f t="shared" si="14"/>
        <v>0</v>
      </c>
      <c r="Z43" s="316">
        <f t="shared" si="36"/>
        <v>0</v>
      </c>
      <c r="AA43" s="316">
        <f t="shared" si="37"/>
        <v>0</v>
      </c>
      <c r="AB43" s="317">
        <v>0</v>
      </c>
      <c r="AC43" s="316">
        <f t="shared" si="17"/>
        <v>0</v>
      </c>
      <c r="AD43" s="316">
        <f t="shared" si="38"/>
        <v>0</v>
      </c>
      <c r="AE43" s="316">
        <f t="shared" si="39"/>
        <v>0</v>
      </c>
      <c r="AF43" s="317">
        <v>0</v>
      </c>
      <c r="AG43" s="316">
        <f t="shared" si="20"/>
        <v>0</v>
      </c>
      <c r="AH43" s="316">
        <f t="shared" si="40"/>
        <v>0</v>
      </c>
      <c r="AI43" s="318">
        <f t="shared" si="41"/>
        <v>0</v>
      </c>
      <c r="AK43" s="313">
        <f t="shared" si="42"/>
        <v>0</v>
      </c>
      <c r="AL43" s="314">
        <f t="shared" si="43"/>
        <v>0</v>
      </c>
      <c r="AM43" s="314">
        <f t="shared" si="44"/>
        <v>0</v>
      </c>
    </row>
    <row r="44" spans="1:40" ht="15.75" hidden="1" thickBot="1" x14ac:dyDescent="0.3">
      <c r="I44" s="272"/>
      <c r="J44" s="272"/>
      <c r="K44" s="272"/>
      <c r="M44" s="274"/>
      <c r="N44" s="274"/>
      <c r="O44" s="274"/>
      <c r="Q44" s="274"/>
      <c r="R44" s="274"/>
      <c r="S44" s="274"/>
      <c r="U44" s="274"/>
      <c r="V44" s="274"/>
      <c r="W44" s="274"/>
      <c r="Y44" s="274"/>
      <c r="Z44" s="274"/>
      <c r="AA44" s="274"/>
      <c r="AC44" s="274"/>
      <c r="AD44" s="274"/>
      <c r="AE44" s="274"/>
      <c r="AG44" s="274"/>
      <c r="AH44" s="274"/>
      <c r="AI44" s="274"/>
      <c r="AK44" s="257"/>
      <c r="AL44" s="319"/>
      <c r="AM44" s="319"/>
    </row>
    <row r="45" spans="1:40" s="256" customFormat="1" ht="15.75" thickBot="1" x14ac:dyDescent="0.3">
      <c r="A45" s="213" t="s">
        <v>116</v>
      </c>
      <c r="B45" s="258"/>
      <c r="C45" s="258"/>
      <c r="D45" s="258"/>
      <c r="E45" s="258"/>
      <c r="F45" s="259">
        <f>SUM(F13:F43)</f>
        <v>0</v>
      </c>
      <c r="G45" s="258"/>
      <c r="H45" s="258"/>
      <c r="I45" s="273">
        <f>SUM(I13:I43)</f>
        <v>0</v>
      </c>
      <c r="J45" s="273">
        <f>SUM(J13:J43)</f>
        <v>0</v>
      </c>
      <c r="K45" s="273">
        <f>SUM(K13:K43)</f>
        <v>0</v>
      </c>
      <c r="L45" s="258"/>
      <c r="M45" s="273">
        <f>SUM(M13:M43)</f>
        <v>0</v>
      </c>
      <c r="N45" s="273">
        <f>SUM(N13:N43)</f>
        <v>0</v>
      </c>
      <c r="O45" s="273">
        <f>SUM(O13:O43)</f>
        <v>0</v>
      </c>
      <c r="P45" s="258"/>
      <c r="Q45" s="273">
        <f>SUM(Q13:Q43)</f>
        <v>0</v>
      </c>
      <c r="R45" s="273">
        <f>SUM(R13:R43)</f>
        <v>0</v>
      </c>
      <c r="S45" s="273">
        <f>SUM(S13:S43)</f>
        <v>0</v>
      </c>
      <c r="T45" s="258"/>
      <c r="U45" s="273">
        <f>SUM(U13:U43)</f>
        <v>0</v>
      </c>
      <c r="V45" s="273">
        <f>SUM(V13:V43)</f>
        <v>0</v>
      </c>
      <c r="W45" s="273">
        <f>SUM(W13:W43)</f>
        <v>0</v>
      </c>
      <c r="X45" s="258"/>
      <c r="Y45" s="273">
        <f>SUM(Y13:Y43)</f>
        <v>0</v>
      </c>
      <c r="Z45" s="273">
        <f>SUM(Z13:Z43)</f>
        <v>0</v>
      </c>
      <c r="AA45" s="273">
        <f>SUM(AA13:AA43)</f>
        <v>0</v>
      </c>
      <c r="AB45" s="258"/>
      <c r="AC45" s="273">
        <f>SUM(AC13:AC43)</f>
        <v>0</v>
      </c>
      <c r="AD45" s="273">
        <f>SUM(AD13:AD43)</f>
        <v>0</v>
      </c>
      <c r="AE45" s="273">
        <f>SUM(AE13:AE43)</f>
        <v>0</v>
      </c>
      <c r="AF45" s="258"/>
      <c r="AG45" s="273">
        <f>SUM(AG13:AG43)</f>
        <v>0</v>
      </c>
      <c r="AH45" s="273">
        <f>SUM(AH13:AH43)</f>
        <v>0</v>
      </c>
      <c r="AI45" s="273">
        <f>SUM(AI13:AI43)</f>
        <v>0</v>
      </c>
      <c r="AL45" s="320">
        <f>M45+Q45+U45+Y45+AC45+AG45</f>
        <v>0</v>
      </c>
      <c r="AM45" s="320">
        <f>AL45-K45</f>
        <v>0</v>
      </c>
    </row>
    <row r="46" spans="1:40" x14ac:dyDescent="0.25">
      <c r="AJ46" s="260"/>
      <c r="AK46" s="257"/>
      <c r="AL46" s="278"/>
      <c r="AM46" s="278"/>
      <c r="AN46" s="257"/>
    </row>
    <row r="47" spans="1:40" s="256" customFormat="1" x14ac:dyDescent="0.25">
      <c r="A47" s="411" t="s">
        <v>117</v>
      </c>
      <c r="B47" s="413"/>
      <c r="C47" s="413"/>
      <c r="D47" s="413"/>
      <c r="E47" s="413"/>
      <c r="F47" s="413"/>
      <c r="G47" s="413"/>
      <c r="H47" s="415">
        <f>SUM(H13:H43)</f>
        <v>0</v>
      </c>
      <c r="I47" s="417"/>
      <c r="J47" s="413"/>
      <c r="K47" s="418"/>
      <c r="L47" s="391">
        <f>($H$13*L13)+($H$14*L14)+($H$15*L15)+($H$16*L16)+($H$17*L17)+($H$18*L18)+($H$19*L19)+($H$20*L20)+($H$21*L21)+($H$22*L22)+($H$23*L23)+($H$24*L24)+($H$25*L25)+($H$26*L26)+($H$27*L27)+($H$28*L28)+($H$29*L29)+($H$30*L30)+($H$31*L31)+($H$32*L32)+($H$33*L33)+($H$34*L34)+($H$35*L35)+($H$36*L36)+($H$37*L37)+($H$38*L38)+($H$39*L39)+($H$40*L40)+($H$41*L41)+($H$42*L42)+($H$43*L43)</f>
        <v>0</v>
      </c>
      <c r="M47" s="393"/>
      <c r="N47" s="394"/>
      <c r="O47" s="395"/>
      <c r="P47" s="391">
        <f>($H$13*P13)+($H$14*P14)+($H$15*P15)+($H$16*P16)+($H$17*P17)+($H$18*P18)+($H$19*P19)+($H$20*P20)+($H$21*P21)+($H$22*P22)+($H$23*P23)+($H$24*P24)+($H$25*P25)+($H$26*P26)+($H$27*P27)+($H$28*P28)+($H$29*P29)+($H$30*P30)+($H$31*P31)+($H$32*P32)+($H$33*P33)+($H$34*P34)+($H$35*P35)+($H$36*P36)+($H$37*P37)+($H$38*P38)+($H$39*P39)+($H$40*P40)+($H$41*P41)+($H$42*P42)+($H$43*P43)</f>
        <v>0</v>
      </c>
      <c r="Q47" s="393"/>
      <c r="R47" s="394"/>
      <c r="S47" s="395"/>
      <c r="T47" s="391">
        <f>($H$13*T13)+($H$14*T14)+($H$15*T15)+($H$16*T16)+($H$17*T17)+($H$18*T18)+($H$19*T19)+($H$20*T20)+($H$21*T21)+($H$22*T22)+($H$23*T23)+($H$24*T24)+($H$25*T25)+($H$26*T26)+($H$27*T27)+($H$28*T28)+($H$29*T29)+($H$30*T30)+($H$31*T31)+($H$32*T32)+($H$33*T33)+($H$34*T34)+($H$35*T35)+($H$36*T36)+($H$37*T37)+($H$38*T38)+($H$39*T39)+($H$40*T40)+($H$41*T41)+($H$42*T42)+($H$43*T43)</f>
        <v>0</v>
      </c>
      <c r="U47" s="393"/>
      <c r="V47" s="394"/>
      <c r="W47" s="395"/>
      <c r="X47" s="391">
        <f>($H$13*X13)+($H$14*X14)+($H$15*X15)+($H$16*X16)+($H$17*X17)+($H$18*X18)+($H$19*X19)+($H$20*X20)+($H$21*X21)+($H$22*X22)+($H$23*X23)+($H$24*X24)+($H$25*X25)+($H$26*X26)+($H$27*X27)+($H$28*X28)+($H$29*X29)+($H$30*X30)+($H$31*X31)+($H$32*X32)+($H$33*X33)+($H$34*X34)+($H$35*X35)+($H$36*X36)+($H$37*X37)+($H$38*X38)+($H$39*X39)+($H$40*X40)+($H$41*X41)+($H$42*X42)+($H$43*X43)</f>
        <v>0</v>
      </c>
      <c r="Y47" s="393"/>
      <c r="Z47" s="394"/>
      <c r="AA47" s="395"/>
      <c r="AB47" s="391">
        <f>($H$13*AB13)+($H$14*AB14)+($H$15*AB15)+($H$16*AB16)+($H$17*AB17)+($H$18*AB18)+($H$19*AB19)+($H$20*AB20)+($H$21*AB21)+($H$22*AB22)+($H$23*AB23)+($H$24*AB24)+($H$25*AB25)+($H$26*AB26)+($H$27*AB27)+($H$28*AB28)+($H$29*AB29)+($H$30*AB30)+($H$31*AB31)+($H$32*AB32)+($H$33*AB33)+($H$34*AB34)+($H$35*AB35)+($H$36*AB36)+($H$37*AB37)+($H$38*AB38)+($H$39*AB39)+($H$40*AB40)+($H$41*AB41)+($H$42*AB42)+($H$43*AB43)</f>
        <v>0</v>
      </c>
      <c r="AC47" s="393"/>
      <c r="AD47" s="394"/>
      <c r="AE47" s="395"/>
      <c r="AF47" s="391">
        <f>($H$13*AF13)+($H$14*AF14)+($H$15*AF15)+($H$16*AF16)+($H$17*AF17)+($H$18*AF18)+($H$19*AF19)+($H$20*AF20)+($H$21*AF21)+($H$22*AF22)+($H$23*AF23)+($H$24*AF24)+($H$25*AF25)+($H$26*AF26)+($H$27*AF27)+($H$28*AF28)+($H$29*AF29)+($H$30*AF30)+($H$31*AF31)+($H$32*AF32)+($H$33*AF33)+($H$34*AF34)+($H$35*AF35)+($H$36*AF36)+($H$37*AF37)+($H$38*AF38)+($H$39*AF39)+($H$40*AF40)+($H$41*AF41)+($H$42*AF42)+($H$43*AF43)</f>
        <v>0</v>
      </c>
      <c r="AG47" s="393"/>
      <c r="AH47" s="394"/>
      <c r="AI47" s="395"/>
      <c r="AJ47" s="261"/>
      <c r="AK47" s="261"/>
      <c r="AL47" s="279"/>
      <c r="AM47" s="279"/>
      <c r="AN47" s="261"/>
    </row>
    <row r="48" spans="1:40" s="256" customFormat="1" x14ac:dyDescent="0.25">
      <c r="A48" s="412"/>
      <c r="B48" s="414"/>
      <c r="C48" s="414"/>
      <c r="D48" s="414"/>
      <c r="E48" s="414"/>
      <c r="F48" s="414"/>
      <c r="G48" s="414"/>
      <c r="H48" s="416"/>
      <c r="I48" s="419"/>
      <c r="J48" s="414"/>
      <c r="K48" s="420"/>
      <c r="L48" s="392"/>
      <c r="M48" s="396"/>
      <c r="N48" s="397"/>
      <c r="O48" s="398"/>
      <c r="P48" s="392"/>
      <c r="Q48" s="396"/>
      <c r="R48" s="397"/>
      <c r="S48" s="398"/>
      <c r="T48" s="392"/>
      <c r="U48" s="396"/>
      <c r="V48" s="397"/>
      <c r="W48" s="398"/>
      <c r="X48" s="392"/>
      <c r="Y48" s="396"/>
      <c r="Z48" s="397"/>
      <c r="AA48" s="398"/>
      <c r="AB48" s="392"/>
      <c r="AC48" s="396"/>
      <c r="AD48" s="397"/>
      <c r="AE48" s="398"/>
      <c r="AF48" s="392"/>
      <c r="AG48" s="396"/>
      <c r="AH48" s="397"/>
      <c r="AI48" s="398"/>
      <c r="AJ48" s="261"/>
      <c r="AK48" s="261"/>
      <c r="AL48" s="279"/>
      <c r="AM48" s="279"/>
      <c r="AN48" s="261"/>
    </row>
    <row r="49" spans="1:40" ht="15.75" thickBot="1" x14ac:dyDescent="0.3">
      <c r="AJ49" s="260"/>
      <c r="AK49" s="257"/>
      <c r="AL49" s="278"/>
      <c r="AM49" s="278"/>
      <c r="AN49" s="257"/>
    </row>
    <row r="50" spans="1:40" ht="35.450000000000003" customHeight="1" x14ac:dyDescent="0.25">
      <c r="A50" s="426" t="s">
        <v>84</v>
      </c>
      <c r="B50" s="426" t="s">
        <v>85</v>
      </c>
      <c r="C50" s="426" t="s">
        <v>86</v>
      </c>
      <c r="D50" s="426" t="s">
        <v>87</v>
      </c>
      <c r="E50" s="426" t="s">
        <v>88</v>
      </c>
      <c r="F50" s="401" t="s">
        <v>89</v>
      </c>
      <c r="G50" s="399" t="s">
        <v>90</v>
      </c>
      <c r="H50" s="424" t="s">
        <v>91</v>
      </c>
      <c r="I50" s="401" t="s">
        <v>92</v>
      </c>
      <c r="J50" s="401" t="s">
        <v>93</v>
      </c>
      <c r="K50" s="407" t="s">
        <v>94</v>
      </c>
      <c r="L50" s="388" t="s">
        <v>95</v>
      </c>
      <c r="M50" s="389"/>
      <c r="N50" s="389"/>
      <c r="O50" s="390"/>
      <c r="P50" s="388" t="s">
        <v>96</v>
      </c>
      <c r="Q50" s="389"/>
      <c r="R50" s="389"/>
      <c r="S50" s="390"/>
      <c r="T50" s="388" t="s">
        <v>97</v>
      </c>
      <c r="U50" s="389"/>
      <c r="V50" s="389"/>
      <c r="W50" s="390"/>
      <c r="X50" s="388" t="s">
        <v>99</v>
      </c>
      <c r="Y50" s="389"/>
      <c r="Z50" s="389"/>
      <c r="AA50" s="390"/>
      <c r="AB50" s="388" t="s">
        <v>100</v>
      </c>
      <c r="AC50" s="389"/>
      <c r="AD50" s="389"/>
      <c r="AE50" s="390"/>
      <c r="AF50" s="388" t="s">
        <v>102</v>
      </c>
      <c r="AG50" s="389"/>
      <c r="AH50" s="389"/>
      <c r="AI50" s="390"/>
      <c r="AK50" s="249" t="s">
        <v>112</v>
      </c>
      <c r="AL50" s="403" t="s">
        <v>114</v>
      </c>
      <c r="AM50" s="403" t="s">
        <v>115</v>
      </c>
    </row>
    <row r="51" spans="1:40" ht="33.6" customHeight="1" thickBot="1" x14ac:dyDescent="0.3">
      <c r="A51" s="427"/>
      <c r="B51" s="427"/>
      <c r="C51" s="427"/>
      <c r="D51" s="427"/>
      <c r="E51" s="427"/>
      <c r="F51" s="402"/>
      <c r="G51" s="400"/>
      <c r="H51" s="425"/>
      <c r="I51" s="402"/>
      <c r="J51" s="402"/>
      <c r="K51" s="408"/>
      <c r="L51" s="404" t="str">
        <f>IF(Usage!$B$8=0, "", Usage!$B$8)</f>
        <v>Center Overhead</v>
      </c>
      <c r="M51" s="405"/>
      <c r="N51" s="405"/>
      <c r="O51" s="406"/>
      <c r="P51" s="404" t="str">
        <f>IF(Usage!$B$9=0, "", Usage!$B$9)</f>
        <v/>
      </c>
      <c r="Q51" s="405"/>
      <c r="R51" s="405"/>
      <c r="S51" s="406"/>
      <c r="T51" s="404" t="str">
        <f>IF(Usage!$B$10=0, "", Usage!$B$10)</f>
        <v/>
      </c>
      <c r="U51" s="405"/>
      <c r="V51" s="405"/>
      <c r="W51" s="406"/>
      <c r="X51" s="404" t="str">
        <f>IF(Usage!$B$11=0, "", Usage!$B$11)</f>
        <v/>
      </c>
      <c r="Y51" s="405"/>
      <c r="Z51" s="405"/>
      <c r="AA51" s="406"/>
      <c r="AB51" s="404" t="str">
        <f>IF(Usage!$B$12=0, "", Usage!$B$12)</f>
        <v/>
      </c>
      <c r="AC51" s="405"/>
      <c r="AD51" s="405"/>
      <c r="AE51" s="406"/>
      <c r="AF51" s="404" t="str">
        <f>IF(Usage!$B$13=0, "", Usage!$B$13)</f>
        <v/>
      </c>
      <c r="AG51" s="405"/>
      <c r="AH51" s="405"/>
      <c r="AI51" s="406"/>
      <c r="AJ51" s="271"/>
      <c r="AK51" s="409" t="s">
        <v>113</v>
      </c>
      <c r="AL51" s="403"/>
      <c r="AM51" s="403"/>
    </row>
    <row r="52" spans="1:40" ht="18" customHeight="1" x14ac:dyDescent="0.25">
      <c r="A52" s="410" t="s">
        <v>118</v>
      </c>
      <c r="B52" s="410"/>
      <c r="C52" s="410"/>
      <c r="D52" s="410"/>
      <c r="E52" s="410"/>
      <c r="F52" s="410"/>
      <c r="G52" s="410"/>
      <c r="H52" s="410"/>
      <c r="I52" s="410"/>
      <c r="J52" s="410"/>
      <c r="L52" s="301" t="s">
        <v>104</v>
      </c>
      <c r="M52" s="302" t="s">
        <v>105</v>
      </c>
      <c r="N52" s="302" t="s">
        <v>106</v>
      </c>
      <c r="O52" s="302" t="s">
        <v>107</v>
      </c>
      <c r="P52" s="303" t="s">
        <v>104</v>
      </c>
      <c r="Q52" s="302" t="s">
        <v>105</v>
      </c>
      <c r="R52" s="302" t="s">
        <v>106</v>
      </c>
      <c r="S52" s="302" t="s">
        <v>107</v>
      </c>
      <c r="T52" s="303" t="s">
        <v>104</v>
      </c>
      <c r="U52" s="302" t="s">
        <v>105</v>
      </c>
      <c r="V52" s="302" t="s">
        <v>106</v>
      </c>
      <c r="W52" s="302" t="s">
        <v>107</v>
      </c>
      <c r="X52" s="303" t="s">
        <v>104</v>
      </c>
      <c r="Y52" s="302" t="s">
        <v>105</v>
      </c>
      <c r="Z52" s="302" t="s">
        <v>106</v>
      </c>
      <c r="AA52" s="302" t="s">
        <v>107</v>
      </c>
      <c r="AB52" s="303" t="s">
        <v>104</v>
      </c>
      <c r="AC52" s="302" t="s">
        <v>105</v>
      </c>
      <c r="AD52" s="302" t="s">
        <v>106</v>
      </c>
      <c r="AE52" s="302" t="s">
        <v>107</v>
      </c>
      <c r="AF52" s="303" t="s">
        <v>104</v>
      </c>
      <c r="AG52" s="302" t="s">
        <v>105</v>
      </c>
      <c r="AH52" s="302" t="s">
        <v>106</v>
      </c>
      <c r="AI52" s="304" t="s">
        <v>107</v>
      </c>
      <c r="AK52" s="409"/>
      <c r="AL52" s="403"/>
      <c r="AM52" s="403"/>
    </row>
    <row r="53" spans="1:40" ht="14.45" customHeight="1" x14ac:dyDescent="0.25">
      <c r="A53" s="254"/>
      <c r="B53" s="255"/>
      <c r="C53" s="255"/>
      <c r="D53" s="254"/>
      <c r="E53" s="254"/>
      <c r="F53" s="305">
        <f>E53*12</f>
        <v>0</v>
      </c>
      <c r="G53" s="306">
        <f>IF(C53="",0,IF(C53="01-60", $G$5, IF(C53="01-70",$G$3,IF(C53="01-10", $G$6, IF(C53="01-80", $G$7)))))</f>
        <v>0</v>
      </c>
      <c r="H53" s="307">
        <v>0</v>
      </c>
      <c r="I53" s="305">
        <f>F53*H53</f>
        <v>0</v>
      </c>
      <c r="J53" s="305">
        <f>F53*G53*H53</f>
        <v>0</v>
      </c>
      <c r="K53" s="308">
        <f>F53*(1+G53)*H53</f>
        <v>0</v>
      </c>
      <c r="L53" s="309">
        <v>0</v>
      </c>
      <c r="M53" s="310">
        <f>$K53*L53</f>
        <v>0</v>
      </c>
      <c r="N53" s="310">
        <f>$I53*L53</f>
        <v>0</v>
      </c>
      <c r="O53" s="310">
        <f>$J53*L53</f>
        <v>0</v>
      </c>
      <c r="P53" s="311">
        <v>0</v>
      </c>
      <c r="Q53" s="310">
        <f>$K53*P53</f>
        <v>0</v>
      </c>
      <c r="R53" s="310">
        <f>$I53*P53</f>
        <v>0</v>
      </c>
      <c r="S53" s="310">
        <f>$J53*P53</f>
        <v>0</v>
      </c>
      <c r="T53" s="311">
        <v>0</v>
      </c>
      <c r="U53" s="310">
        <f>$K53*T53</f>
        <v>0</v>
      </c>
      <c r="V53" s="310">
        <f>$I53*T53</f>
        <v>0</v>
      </c>
      <c r="W53" s="310">
        <f>$J53*T53</f>
        <v>0</v>
      </c>
      <c r="X53" s="311">
        <v>0</v>
      </c>
      <c r="Y53" s="310">
        <f>$K53*X53</f>
        <v>0</v>
      </c>
      <c r="Z53" s="310">
        <f>$I53*X53</f>
        <v>0</v>
      </c>
      <c r="AA53" s="310">
        <f>$J53*X53</f>
        <v>0</v>
      </c>
      <c r="AB53" s="311">
        <v>0</v>
      </c>
      <c r="AC53" s="310">
        <f>$K53*AB53</f>
        <v>0</v>
      </c>
      <c r="AD53" s="310">
        <f>$I53*AB53</f>
        <v>0</v>
      </c>
      <c r="AE53" s="310">
        <f>$J53*AB53</f>
        <v>0</v>
      </c>
      <c r="AF53" s="311">
        <v>0</v>
      </c>
      <c r="AG53" s="310">
        <f>$K53*AF53</f>
        <v>0</v>
      </c>
      <c r="AH53" s="310">
        <f>$I53*AF53</f>
        <v>0</v>
      </c>
      <c r="AI53" s="312">
        <f>$J53*AF53</f>
        <v>0</v>
      </c>
      <c r="AK53" s="313">
        <f>L53+P53+T53+X53+AB53+AF53</f>
        <v>0</v>
      </c>
      <c r="AL53" s="314">
        <f>M53+Q53+U53+Y53+AC53+AG53</f>
        <v>0</v>
      </c>
      <c r="AM53" s="314">
        <f>AL53-K53</f>
        <v>0</v>
      </c>
    </row>
    <row r="54" spans="1:40" x14ac:dyDescent="0.25">
      <c r="A54" s="254"/>
      <c r="B54" s="255"/>
      <c r="C54" s="255"/>
      <c r="D54" s="254"/>
      <c r="E54" s="254"/>
      <c r="F54" s="305">
        <f>E54*12</f>
        <v>0</v>
      </c>
      <c r="G54" s="306">
        <f>IF(C54="",0,IF(C54="01-60", $G$5, IF(C54="01-70",$G$3,IF(C54="01-10", $G$6, IF(C54="01-80", $G$7)))))</f>
        <v>0</v>
      </c>
      <c r="H54" s="307">
        <v>0</v>
      </c>
      <c r="I54" s="305">
        <f>F54*H54</f>
        <v>0</v>
      </c>
      <c r="J54" s="305">
        <f>F54*G54*H54</f>
        <v>0</v>
      </c>
      <c r="K54" s="308">
        <f>F54*(1+G54)*H54</f>
        <v>0</v>
      </c>
      <c r="L54" s="309">
        <v>0</v>
      </c>
      <c r="M54" s="310">
        <f>$K54*L54</f>
        <v>0</v>
      </c>
      <c r="N54" s="310">
        <f>$I54*L54</f>
        <v>0</v>
      </c>
      <c r="O54" s="310">
        <f>$J54*L54</f>
        <v>0</v>
      </c>
      <c r="P54" s="311">
        <v>0</v>
      </c>
      <c r="Q54" s="310">
        <f>$K54*P54</f>
        <v>0</v>
      </c>
      <c r="R54" s="310">
        <f>$I54*P54</f>
        <v>0</v>
      </c>
      <c r="S54" s="310">
        <f>$J54*P54</f>
        <v>0</v>
      </c>
      <c r="T54" s="311">
        <v>0</v>
      </c>
      <c r="U54" s="310">
        <f>$K54*T54</f>
        <v>0</v>
      </c>
      <c r="V54" s="310">
        <f>$I54*T54</f>
        <v>0</v>
      </c>
      <c r="W54" s="310">
        <f>$J54*T54</f>
        <v>0</v>
      </c>
      <c r="X54" s="311">
        <v>0</v>
      </c>
      <c r="Y54" s="310">
        <f>$K54*X54</f>
        <v>0</v>
      </c>
      <c r="Z54" s="310">
        <f>$I54*X54</f>
        <v>0</v>
      </c>
      <c r="AA54" s="310">
        <f>$J54*X54</f>
        <v>0</v>
      </c>
      <c r="AB54" s="311">
        <v>0</v>
      </c>
      <c r="AC54" s="310">
        <f>$K54*AB54</f>
        <v>0</v>
      </c>
      <c r="AD54" s="310">
        <f>$I54*AB54</f>
        <v>0</v>
      </c>
      <c r="AE54" s="310">
        <f>$J54*AB54</f>
        <v>0</v>
      </c>
      <c r="AF54" s="311">
        <v>0</v>
      </c>
      <c r="AG54" s="310">
        <f>$K54*AF54</f>
        <v>0</v>
      </c>
      <c r="AH54" s="310">
        <f>$I54*AF54</f>
        <v>0</v>
      </c>
      <c r="AI54" s="312">
        <f>$J54*AF54</f>
        <v>0</v>
      </c>
      <c r="AK54" s="313">
        <f>L54+P54+T54+X54+AB54+AF54</f>
        <v>0</v>
      </c>
      <c r="AL54" s="314">
        <f>M54+Q54+U54+Y54+AC54+AG54</f>
        <v>0</v>
      </c>
      <c r="AM54" s="314">
        <f>AL54-K54</f>
        <v>0</v>
      </c>
    </row>
    <row r="55" spans="1:40" x14ac:dyDescent="0.25">
      <c r="A55" s="254"/>
      <c r="B55" s="255"/>
      <c r="C55" s="255"/>
      <c r="D55" s="254"/>
      <c r="E55" s="254"/>
      <c r="F55" s="305">
        <f t="shared" ref="F55:F68" si="45">E55*12</f>
        <v>0</v>
      </c>
      <c r="G55" s="306">
        <f t="shared" ref="G55:G68" si="46">IF(C55="",0,IF(C55="01-60", $G$5, IF(C55="01-70",$G$3,IF(C55="01-10", $G$6, IF(C55="01-80", $G$7)))))</f>
        <v>0</v>
      </c>
      <c r="H55" s="307">
        <v>0</v>
      </c>
      <c r="I55" s="305">
        <f t="shared" ref="I55:I68" si="47">F55*H55</f>
        <v>0</v>
      </c>
      <c r="J55" s="305">
        <f t="shared" ref="J55:J68" si="48">F55*G55*H55</f>
        <v>0</v>
      </c>
      <c r="K55" s="308">
        <f t="shared" ref="K55:K68" si="49">F55*(1+G55)*H55</f>
        <v>0</v>
      </c>
      <c r="L55" s="309">
        <v>0</v>
      </c>
      <c r="M55" s="310">
        <f t="shared" ref="M55:M68" si="50">$K55*L55</f>
        <v>0</v>
      </c>
      <c r="N55" s="310">
        <f t="shared" ref="N55:N68" si="51">$I55*L55</f>
        <v>0</v>
      </c>
      <c r="O55" s="310">
        <f t="shared" ref="O55:O68" si="52">$J55*L55</f>
        <v>0</v>
      </c>
      <c r="P55" s="311">
        <v>0</v>
      </c>
      <c r="Q55" s="310">
        <f t="shared" ref="Q55:Q68" si="53">$K55*P55</f>
        <v>0</v>
      </c>
      <c r="R55" s="310">
        <f t="shared" ref="R55:R68" si="54">$I55*P55</f>
        <v>0</v>
      </c>
      <c r="S55" s="310">
        <f t="shared" ref="S55:S68" si="55">$J55*P55</f>
        <v>0</v>
      </c>
      <c r="T55" s="311">
        <v>0</v>
      </c>
      <c r="U55" s="310">
        <f t="shared" ref="U55:U68" si="56">$K55*T55</f>
        <v>0</v>
      </c>
      <c r="V55" s="310">
        <f t="shared" ref="V55:V68" si="57">$I55*T55</f>
        <v>0</v>
      </c>
      <c r="W55" s="310">
        <f t="shared" ref="W55:W68" si="58">$J55*T55</f>
        <v>0</v>
      </c>
      <c r="X55" s="311">
        <v>0</v>
      </c>
      <c r="Y55" s="310">
        <f t="shared" ref="Y55:Y68" si="59">$K55*X55</f>
        <v>0</v>
      </c>
      <c r="Z55" s="310">
        <f t="shared" ref="Z55:Z68" si="60">$I55*X55</f>
        <v>0</v>
      </c>
      <c r="AA55" s="310">
        <f t="shared" ref="AA55:AA68" si="61">$J55*X55</f>
        <v>0</v>
      </c>
      <c r="AB55" s="311">
        <v>0</v>
      </c>
      <c r="AC55" s="310">
        <f t="shared" ref="AC55:AC68" si="62">$K55*AB55</f>
        <v>0</v>
      </c>
      <c r="AD55" s="310">
        <f t="shared" ref="AD55:AD68" si="63">$I55*AB55</f>
        <v>0</v>
      </c>
      <c r="AE55" s="310">
        <f t="shared" ref="AE55:AE68" si="64">$J55*AB55</f>
        <v>0</v>
      </c>
      <c r="AF55" s="311">
        <v>0</v>
      </c>
      <c r="AG55" s="310">
        <f t="shared" ref="AG55:AG68" si="65">$K55*AF55</f>
        <v>0</v>
      </c>
      <c r="AH55" s="310">
        <f t="shared" ref="AH55:AH68" si="66">$I55*AF55</f>
        <v>0</v>
      </c>
      <c r="AI55" s="312">
        <f t="shared" ref="AI55:AI68" si="67">$J55*AF55</f>
        <v>0</v>
      </c>
      <c r="AK55" s="313">
        <f t="shared" ref="AK55:AK68" si="68">L55+P55+T55+X55+AB55+AF55</f>
        <v>0</v>
      </c>
      <c r="AL55" s="314">
        <f t="shared" ref="AL55:AL68" si="69">M55+Q55+U55+Y55+AC55+AG55</f>
        <v>0</v>
      </c>
      <c r="AM55" s="314">
        <f t="shared" ref="AM55:AM68" si="70">AL55-K55</f>
        <v>0</v>
      </c>
    </row>
    <row r="56" spans="1:40" x14ac:dyDescent="0.25">
      <c r="A56" s="254"/>
      <c r="B56" s="255"/>
      <c r="C56" s="255"/>
      <c r="D56" s="254"/>
      <c r="E56" s="254"/>
      <c r="F56" s="305">
        <f t="shared" si="45"/>
        <v>0</v>
      </c>
      <c r="G56" s="306">
        <f t="shared" si="46"/>
        <v>0</v>
      </c>
      <c r="H56" s="307">
        <v>0</v>
      </c>
      <c r="I56" s="305">
        <f t="shared" si="47"/>
        <v>0</v>
      </c>
      <c r="J56" s="305">
        <f t="shared" si="48"/>
        <v>0</v>
      </c>
      <c r="K56" s="308">
        <f t="shared" si="49"/>
        <v>0</v>
      </c>
      <c r="L56" s="309">
        <v>0</v>
      </c>
      <c r="M56" s="310">
        <f t="shared" si="50"/>
        <v>0</v>
      </c>
      <c r="N56" s="310">
        <f t="shared" si="51"/>
        <v>0</v>
      </c>
      <c r="O56" s="310">
        <f t="shared" si="52"/>
        <v>0</v>
      </c>
      <c r="P56" s="311">
        <v>0</v>
      </c>
      <c r="Q56" s="310">
        <f t="shared" si="53"/>
        <v>0</v>
      </c>
      <c r="R56" s="310">
        <f t="shared" si="54"/>
        <v>0</v>
      </c>
      <c r="S56" s="310">
        <f t="shared" si="55"/>
        <v>0</v>
      </c>
      <c r="T56" s="311">
        <v>0</v>
      </c>
      <c r="U56" s="310">
        <f t="shared" si="56"/>
        <v>0</v>
      </c>
      <c r="V56" s="310">
        <f t="shared" si="57"/>
        <v>0</v>
      </c>
      <c r="W56" s="310">
        <f t="shared" si="58"/>
        <v>0</v>
      </c>
      <c r="X56" s="311">
        <v>0</v>
      </c>
      <c r="Y56" s="310">
        <f t="shared" si="59"/>
        <v>0</v>
      </c>
      <c r="Z56" s="310">
        <f t="shared" si="60"/>
        <v>0</v>
      </c>
      <c r="AA56" s="310">
        <f t="shared" si="61"/>
        <v>0</v>
      </c>
      <c r="AB56" s="311">
        <v>0</v>
      </c>
      <c r="AC56" s="310">
        <f t="shared" si="62"/>
        <v>0</v>
      </c>
      <c r="AD56" s="310">
        <f t="shared" si="63"/>
        <v>0</v>
      </c>
      <c r="AE56" s="310">
        <f t="shared" si="64"/>
        <v>0</v>
      </c>
      <c r="AF56" s="311">
        <v>0</v>
      </c>
      <c r="AG56" s="310">
        <f t="shared" si="65"/>
        <v>0</v>
      </c>
      <c r="AH56" s="310">
        <f t="shared" si="66"/>
        <v>0</v>
      </c>
      <c r="AI56" s="312">
        <f t="shared" si="67"/>
        <v>0</v>
      </c>
      <c r="AK56" s="313">
        <f t="shared" si="68"/>
        <v>0</v>
      </c>
      <c r="AL56" s="314">
        <f t="shared" si="69"/>
        <v>0</v>
      </c>
      <c r="AM56" s="314">
        <f t="shared" si="70"/>
        <v>0</v>
      </c>
    </row>
    <row r="57" spans="1:40" x14ac:dyDescent="0.25">
      <c r="A57" s="254"/>
      <c r="B57" s="255"/>
      <c r="C57" s="255"/>
      <c r="D57" s="254"/>
      <c r="E57" s="254"/>
      <c r="F57" s="305">
        <f t="shared" si="45"/>
        <v>0</v>
      </c>
      <c r="G57" s="306">
        <f>IF(C57="",0,IF(C57="01-60", $G$5, IF(C57="01-70",$G$3,IF(C57="01-10", $G$6, IF(C57="01-80", $G$7)))))</f>
        <v>0</v>
      </c>
      <c r="H57" s="307">
        <v>0</v>
      </c>
      <c r="I57" s="305">
        <f t="shared" si="47"/>
        <v>0</v>
      </c>
      <c r="J57" s="305">
        <f t="shared" si="48"/>
        <v>0</v>
      </c>
      <c r="K57" s="308">
        <f t="shared" si="49"/>
        <v>0</v>
      </c>
      <c r="L57" s="309">
        <v>0</v>
      </c>
      <c r="M57" s="310">
        <f t="shared" si="50"/>
        <v>0</v>
      </c>
      <c r="N57" s="310">
        <f t="shared" si="51"/>
        <v>0</v>
      </c>
      <c r="O57" s="310">
        <f t="shared" si="52"/>
        <v>0</v>
      </c>
      <c r="P57" s="311">
        <v>0</v>
      </c>
      <c r="Q57" s="310">
        <f t="shared" si="53"/>
        <v>0</v>
      </c>
      <c r="R57" s="310">
        <f t="shared" si="54"/>
        <v>0</v>
      </c>
      <c r="S57" s="310">
        <f t="shared" si="55"/>
        <v>0</v>
      </c>
      <c r="T57" s="311">
        <v>0</v>
      </c>
      <c r="U57" s="310">
        <f t="shared" si="56"/>
        <v>0</v>
      </c>
      <c r="V57" s="310">
        <f t="shared" si="57"/>
        <v>0</v>
      </c>
      <c r="W57" s="310">
        <f t="shared" si="58"/>
        <v>0</v>
      </c>
      <c r="X57" s="311">
        <v>0</v>
      </c>
      <c r="Y57" s="310">
        <f t="shared" si="59"/>
        <v>0</v>
      </c>
      <c r="Z57" s="310">
        <f t="shared" si="60"/>
        <v>0</v>
      </c>
      <c r="AA57" s="310">
        <f t="shared" si="61"/>
        <v>0</v>
      </c>
      <c r="AB57" s="311">
        <v>0</v>
      </c>
      <c r="AC57" s="310">
        <f t="shared" si="62"/>
        <v>0</v>
      </c>
      <c r="AD57" s="310">
        <f t="shared" si="63"/>
        <v>0</v>
      </c>
      <c r="AE57" s="310">
        <f t="shared" si="64"/>
        <v>0</v>
      </c>
      <c r="AF57" s="311">
        <v>0</v>
      </c>
      <c r="AG57" s="310">
        <f t="shared" si="65"/>
        <v>0</v>
      </c>
      <c r="AH57" s="310">
        <f t="shared" si="66"/>
        <v>0</v>
      </c>
      <c r="AI57" s="312">
        <f t="shared" si="67"/>
        <v>0</v>
      </c>
      <c r="AK57" s="313">
        <f t="shared" si="68"/>
        <v>0</v>
      </c>
      <c r="AL57" s="314">
        <f t="shared" si="69"/>
        <v>0</v>
      </c>
      <c r="AM57" s="314">
        <f t="shared" si="70"/>
        <v>0</v>
      </c>
    </row>
    <row r="58" spans="1:40" x14ac:dyDescent="0.25">
      <c r="A58" s="254"/>
      <c r="B58" s="255"/>
      <c r="C58" s="255"/>
      <c r="D58" s="254"/>
      <c r="E58" s="254"/>
      <c r="F58" s="305">
        <f t="shared" si="45"/>
        <v>0</v>
      </c>
      <c r="G58" s="306">
        <f>IF(C58="",0,IF(C58="01-60", $G$5, IF(C58="01-70",$G$3,IF(C58="01-10", $G$6, IF(C58="01-80", $G$7)))))</f>
        <v>0</v>
      </c>
      <c r="H58" s="307">
        <v>0</v>
      </c>
      <c r="I58" s="305">
        <f t="shared" si="47"/>
        <v>0</v>
      </c>
      <c r="J58" s="305">
        <f t="shared" si="48"/>
        <v>0</v>
      </c>
      <c r="K58" s="308">
        <f t="shared" si="49"/>
        <v>0</v>
      </c>
      <c r="L58" s="309">
        <v>0</v>
      </c>
      <c r="M58" s="310">
        <f t="shared" si="50"/>
        <v>0</v>
      </c>
      <c r="N58" s="310">
        <f t="shared" si="51"/>
        <v>0</v>
      </c>
      <c r="O58" s="310">
        <f t="shared" si="52"/>
        <v>0</v>
      </c>
      <c r="P58" s="311">
        <v>0</v>
      </c>
      <c r="Q58" s="310">
        <f t="shared" si="53"/>
        <v>0</v>
      </c>
      <c r="R58" s="310">
        <f t="shared" si="54"/>
        <v>0</v>
      </c>
      <c r="S58" s="310">
        <f t="shared" si="55"/>
        <v>0</v>
      </c>
      <c r="T58" s="311">
        <v>0</v>
      </c>
      <c r="U58" s="310">
        <f t="shared" si="56"/>
        <v>0</v>
      </c>
      <c r="V58" s="310">
        <f t="shared" si="57"/>
        <v>0</v>
      </c>
      <c r="W58" s="310">
        <f t="shared" si="58"/>
        <v>0</v>
      </c>
      <c r="X58" s="311">
        <v>0</v>
      </c>
      <c r="Y58" s="310">
        <f t="shared" si="59"/>
        <v>0</v>
      </c>
      <c r="Z58" s="310">
        <f t="shared" si="60"/>
        <v>0</v>
      </c>
      <c r="AA58" s="310">
        <f t="shared" si="61"/>
        <v>0</v>
      </c>
      <c r="AB58" s="311">
        <v>0</v>
      </c>
      <c r="AC58" s="310">
        <f t="shared" si="62"/>
        <v>0</v>
      </c>
      <c r="AD58" s="310">
        <f t="shared" si="63"/>
        <v>0</v>
      </c>
      <c r="AE58" s="310">
        <f t="shared" si="64"/>
        <v>0</v>
      </c>
      <c r="AF58" s="311">
        <v>0</v>
      </c>
      <c r="AG58" s="310">
        <f t="shared" si="65"/>
        <v>0</v>
      </c>
      <c r="AH58" s="310">
        <f t="shared" si="66"/>
        <v>0</v>
      </c>
      <c r="AI58" s="312">
        <f t="shared" si="67"/>
        <v>0</v>
      </c>
      <c r="AK58" s="313">
        <f t="shared" si="68"/>
        <v>0</v>
      </c>
      <c r="AL58" s="314">
        <f t="shared" si="69"/>
        <v>0</v>
      </c>
      <c r="AM58" s="314">
        <f t="shared" si="70"/>
        <v>0</v>
      </c>
    </row>
    <row r="59" spans="1:40" x14ac:dyDescent="0.25">
      <c r="A59" s="254"/>
      <c r="B59" s="255"/>
      <c r="C59" s="255"/>
      <c r="D59" s="254"/>
      <c r="E59" s="254"/>
      <c r="F59" s="305">
        <f t="shared" si="45"/>
        <v>0</v>
      </c>
      <c r="G59" s="306">
        <f t="shared" si="46"/>
        <v>0</v>
      </c>
      <c r="H59" s="307">
        <v>0</v>
      </c>
      <c r="I59" s="305">
        <f t="shared" si="47"/>
        <v>0</v>
      </c>
      <c r="J59" s="305">
        <f t="shared" si="48"/>
        <v>0</v>
      </c>
      <c r="K59" s="308">
        <f t="shared" si="49"/>
        <v>0</v>
      </c>
      <c r="L59" s="309">
        <v>0</v>
      </c>
      <c r="M59" s="310">
        <f t="shared" si="50"/>
        <v>0</v>
      </c>
      <c r="N59" s="310">
        <f t="shared" si="51"/>
        <v>0</v>
      </c>
      <c r="O59" s="310">
        <f t="shared" si="52"/>
        <v>0</v>
      </c>
      <c r="P59" s="311">
        <v>0</v>
      </c>
      <c r="Q59" s="310">
        <f t="shared" si="53"/>
        <v>0</v>
      </c>
      <c r="R59" s="310">
        <f t="shared" si="54"/>
        <v>0</v>
      </c>
      <c r="S59" s="310">
        <f t="shared" si="55"/>
        <v>0</v>
      </c>
      <c r="T59" s="311">
        <v>0</v>
      </c>
      <c r="U59" s="310">
        <f t="shared" si="56"/>
        <v>0</v>
      </c>
      <c r="V59" s="310">
        <f t="shared" si="57"/>
        <v>0</v>
      </c>
      <c r="W59" s="310">
        <f t="shared" si="58"/>
        <v>0</v>
      </c>
      <c r="X59" s="311">
        <v>0</v>
      </c>
      <c r="Y59" s="310">
        <f t="shared" si="59"/>
        <v>0</v>
      </c>
      <c r="Z59" s="310">
        <f t="shared" si="60"/>
        <v>0</v>
      </c>
      <c r="AA59" s="310">
        <f t="shared" si="61"/>
        <v>0</v>
      </c>
      <c r="AB59" s="311">
        <v>0</v>
      </c>
      <c r="AC59" s="310">
        <f t="shared" si="62"/>
        <v>0</v>
      </c>
      <c r="AD59" s="310">
        <f t="shared" si="63"/>
        <v>0</v>
      </c>
      <c r="AE59" s="310">
        <f t="shared" si="64"/>
        <v>0</v>
      </c>
      <c r="AF59" s="311">
        <v>0</v>
      </c>
      <c r="AG59" s="310">
        <f t="shared" si="65"/>
        <v>0</v>
      </c>
      <c r="AH59" s="310">
        <f t="shared" si="66"/>
        <v>0</v>
      </c>
      <c r="AI59" s="312">
        <f t="shared" si="67"/>
        <v>0</v>
      </c>
      <c r="AK59" s="313">
        <f t="shared" si="68"/>
        <v>0</v>
      </c>
      <c r="AL59" s="314">
        <f t="shared" si="69"/>
        <v>0</v>
      </c>
      <c r="AM59" s="314">
        <f t="shared" si="70"/>
        <v>0</v>
      </c>
    </row>
    <row r="60" spans="1:40" x14ac:dyDescent="0.25">
      <c r="A60" s="254"/>
      <c r="B60" s="255"/>
      <c r="C60" s="255"/>
      <c r="D60" s="254"/>
      <c r="E60" s="254"/>
      <c r="F60" s="305">
        <f t="shared" si="45"/>
        <v>0</v>
      </c>
      <c r="G60" s="306">
        <f t="shared" si="46"/>
        <v>0</v>
      </c>
      <c r="H60" s="307">
        <v>0</v>
      </c>
      <c r="I60" s="305">
        <f t="shared" si="47"/>
        <v>0</v>
      </c>
      <c r="J60" s="305">
        <f t="shared" si="48"/>
        <v>0</v>
      </c>
      <c r="K60" s="308">
        <f t="shared" si="49"/>
        <v>0</v>
      </c>
      <c r="L60" s="309">
        <v>0</v>
      </c>
      <c r="M60" s="310">
        <f t="shared" si="50"/>
        <v>0</v>
      </c>
      <c r="N60" s="310">
        <f t="shared" si="51"/>
        <v>0</v>
      </c>
      <c r="O60" s="310">
        <f t="shared" si="52"/>
        <v>0</v>
      </c>
      <c r="P60" s="311">
        <v>0</v>
      </c>
      <c r="Q60" s="310">
        <f t="shared" si="53"/>
        <v>0</v>
      </c>
      <c r="R60" s="310">
        <f t="shared" si="54"/>
        <v>0</v>
      </c>
      <c r="S60" s="310">
        <f t="shared" si="55"/>
        <v>0</v>
      </c>
      <c r="T60" s="311">
        <v>0</v>
      </c>
      <c r="U60" s="310">
        <f t="shared" si="56"/>
        <v>0</v>
      </c>
      <c r="V60" s="310">
        <f t="shared" si="57"/>
        <v>0</v>
      </c>
      <c r="W60" s="310">
        <f t="shared" si="58"/>
        <v>0</v>
      </c>
      <c r="X60" s="311">
        <v>0</v>
      </c>
      <c r="Y60" s="310">
        <f t="shared" si="59"/>
        <v>0</v>
      </c>
      <c r="Z60" s="310">
        <f t="shared" si="60"/>
        <v>0</v>
      </c>
      <c r="AA60" s="310">
        <f t="shared" si="61"/>
        <v>0</v>
      </c>
      <c r="AB60" s="311">
        <v>0</v>
      </c>
      <c r="AC60" s="310">
        <f t="shared" si="62"/>
        <v>0</v>
      </c>
      <c r="AD60" s="310">
        <f t="shared" si="63"/>
        <v>0</v>
      </c>
      <c r="AE60" s="310">
        <f t="shared" si="64"/>
        <v>0</v>
      </c>
      <c r="AF60" s="311">
        <v>0</v>
      </c>
      <c r="AG60" s="310">
        <f t="shared" si="65"/>
        <v>0</v>
      </c>
      <c r="AH60" s="310">
        <f t="shared" si="66"/>
        <v>0</v>
      </c>
      <c r="AI60" s="312">
        <f t="shared" si="67"/>
        <v>0</v>
      </c>
      <c r="AK60" s="313">
        <f t="shared" si="68"/>
        <v>0</v>
      </c>
      <c r="AL60" s="314">
        <f t="shared" si="69"/>
        <v>0</v>
      </c>
      <c r="AM60" s="314">
        <f t="shared" si="70"/>
        <v>0</v>
      </c>
    </row>
    <row r="61" spans="1:40" x14ac:dyDescent="0.25">
      <c r="A61" s="254"/>
      <c r="B61" s="255"/>
      <c r="C61" s="255"/>
      <c r="D61" s="254"/>
      <c r="E61" s="254"/>
      <c r="F61" s="305">
        <f t="shared" si="45"/>
        <v>0</v>
      </c>
      <c r="G61" s="306">
        <f t="shared" si="46"/>
        <v>0</v>
      </c>
      <c r="H61" s="307">
        <v>0</v>
      </c>
      <c r="I61" s="305">
        <f t="shared" si="47"/>
        <v>0</v>
      </c>
      <c r="J61" s="305">
        <f t="shared" si="48"/>
        <v>0</v>
      </c>
      <c r="K61" s="308">
        <f t="shared" si="49"/>
        <v>0</v>
      </c>
      <c r="L61" s="309">
        <v>0</v>
      </c>
      <c r="M61" s="310">
        <f t="shared" si="50"/>
        <v>0</v>
      </c>
      <c r="N61" s="310">
        <f t="shared" si="51"/>
        <v>0</v>
      </c>
      <c r="O61" s="310">
        <f t="shared" si="52"/>
        <v>0</v>
      </c>
      <c r="P61" s="311">
        <v>0</v>
      </c>
      <c r="Q61" s="310">
        <f t="shared" si="53"/>
        <v>0</v>
      </c>
      <c r="R61" s="310">
        <f t="shared" si="54"/>
        <v>0</v>
      </c>
      <c r="S61" s="310">
        <f t="shared" si="55"/>
        <v>0</v>
      </c>
      <c r="T61" s="311">
        <v>0</v>
      </c>
      <c r="U61" s="310">
        <f t="shared" si="56"/>
        <v>0</v>
      </c>
      <c r="V61" s="310">
        <f t="shared" si="57"/>
        <v>0</v>
      </c>
      <c r="W61" s="310">
        <f t="shared" si="58"/>
        <v>0</v>
      </c>
      <c r="X61" s="311">
        <v>0</v>
      </c>
      <c r="Y61" s="310">
        <f t="shared" si="59"/>
        <v>0</v>
      </c>
      <c r="Z61" s="310">
        <f t="shared" si="60"/>
        <v>0</v>
      </c>
      <c r="AA61" s="310">
        <f t="shared" si="61"/>
        <v>0</v>
      </c>
      <c r="AB61" s="311">
        <v>0</v>
      </c>
      <c r="AC61" s="310">
        <f t="shared" si="62"/>
        <v>0</v>
      </c>
      <c r="AD61" s="310">
        <f t="shared" si="63"/>
        <v>0</v>
      </c>
      <c r="AE61" s="310">
        <f t="shared" si="64"/>
        <v>0</v>
      </c>
      <c r="AF61" s="311">
        <v>0</v>
      </c>
      <c r="AG61" s="310">
        <f t="shared" si="65"/>
        <v>0</v>
      </c>
      <c r="AH61" s="310">
        <f t="shared" si="66"/>
        <v>0</v>
      </c>
      <c r="AI61" s="312">
        <f t="shared" si="67"/>
        <v>0</v>
      </c>
      <c r="AK61" s="313">
        <f t="shared" si="68"/>
        <v>0</v>
      </c>
      <c r="AL61" s="314">
        <f t="shared" si="69"/>
        <v>0</v>
      </c>
      <c r="AM61" s="314">
        <f t="shared" si="70"/>
        <v>0</v>
      </c>
    </row>
    <row r="62" spans="1:40" x14ac:dyDescent="0.25">
      <c r="A62" s="254"/>
      <c r="B62" s="255"/>
      <c r="C62" s="255"/>
      <c r="D62" s="254"/>
      <c r="E62" s="254"/>
      <c r="F62" s="305">
        <f t="shared" si="45"/>
        <v>0</v>
      </c>
      <c r="G62" s="306">
        <f t="shared" si="46"/>
        <v>0</v>
      </c>
      <c r="H62" s="307">
        <v>0</v>
      </c>
      <c r="I62" s="305">
        <f t="shared" si="47"/>
        <v>0</v>
      </c>
      <c r="J62" s="305">
        <f t="shared" si="48"/>
        <v>0</v>
      </c>
      <c r="K62" s="308">
        <f t="shared" si="49"/>
        <v>0</v>
      </c>
      <c r="L62" s="309">
        <v>0</v>
      </c>
      <c r="M62" s="310">
        <f t="shared" si="50"/>
        <v>0</v>
      </c>
      <c r="N62" s="310">
        <f t="shared" si="51"/>
        <v>0</v>
      </c>
      <c r="O62" s="310">
        <f t="shared" si="52"/>
        <v>0</v>
      </c>
      <c r="P62" s="311">
        <v>0</v>
      </c>
      <c r="Q62" s="310">
        <f t="shared" si="53"/>
        <v>0</v>
      </c>
      <c r="R62" s="310">
        <f t="shared" si="54"/>
        <v>0</v>
      </c>
      <c r="S62" s="310">
        <f t="shared" si="55"/>
        <v>0</v>
      </c>
      <c r="T62" s="311">
        <v>0</v>
      </c>
      <c r="U62" s="310">
        <f t="shared" si="56"/>
        <v>0</v>
      </c>
      <c r="V62" s="310">
        <f t="shared" si="57"/>
        <v>0</v>
      </c>
      <c r="W62" s="310">
        <f t="shared" si="58"/>
        <v>0</v>
      </c>
      <c r="X62" s="311">
        <v>0</v>
      </c>
      <c r="Y62" s="310">
        <f t="shared" si="59"/>
        <v>0</v>
      </c>
      <c r="Z62" s="310">
        <f t="shared" si="60"/>
        <v>0</v>
      </c>
      <c r="AA62" s="310">
        <f t="shared" si="61"/>
        <v>0</v>
      </c>
      <c r="AB62" s="311">
        <v>0</v>
      </c>
      <c r="AC62" s="310">
        <f t="shared" si="62"/>
        <v>0</v>
      </c>
      <c r="AD62" s="310">
        <f t="shared" si="63"/>
        <v>0</v>
      </c>
      <c r="AE62" s="310">
        <f t="shared" si="64"/>
        <v>0</v>
      </c>
      <c r="AF62" s="311">
        <v>0</v>
      </c>
      <c r="AG62" s="310">
        <f t="shared" si="65"/>
        <v>0</v>
      </c>
      <c r="AH62" s="310">
        <f t="shared" si="66"/>
        <v>0</v>
      </c>
      <c r="AI62" s="312">
        <f t="shared" si="67"/>
        <v>0</v>
      </c>
      <c r="AK62" s="313">
        <f t="shared" si="68"/>
        <v>0</v>
      </c>
      <c r="AL62" s="314">
        <f t="shared" si="69"/>
        <v>0</v>
      </c>
      <c r="AM62" s="314">
        <f t="shared" si="70"/>
        <v>0</v>
      </c>
    </row>
    <row r="63" spans="1:40" ht="15.75" thickBot="1" x14ac:dyDescent="0.3">
      <c r="A63" s="254"/>
      <c r="B63" s="255"/>
      <c r="C63" s="255"/>
      <c r="D63" s="254"/>
      <c r="E63" s="254"/>
      <c r="F63" s="305">
        <f t="shared" si="45"/>
        <v>0</v>
      </c>
      <c r="G63" s="306">
        <f t="shared" si="46"/>
        <v>0</v>
      </c>
      <c r="H63" s="307">
        <v>0</v>
      </c>
      <c r="I63" s="305">
        <f t="shared" si="47"/>
        <v>0</v>
      </c>
      <c r="J63" s="305">
        <f t="shared" si="48"/>
        <v>0</v>
      </c>
      <c r="K63" s="308">
        <f t="shared" si="49"/>
        <v>0</v>
      </c>
      <c r="L63" s="309">
        <v>0</v>
      </c>
      <c r="M63" s="310">
        <f t="shared" si="50"/>
        <v>0</v>
      </c>
      <c r="N63" s="310">
        <f t="shared" si="51"/>
        <v>0</v>
      </c>
      <c r="O63" s="310">
        <f t="shared" si="52"/>
        <v>0</v>
      </c>
      <c r="P63" s="311">
        <v>0</v>
      </c>
      <c r="Q63" s="310">
        <f t="shared" si="53"/>
        <v>0</v>
      </c>
      <c r="R63" s="310">
        <f t="shared" si="54"/>
        <v>0</v>
      </c>
      <c r="S63" s="310">
        <f t="shared" si="55"/>
        <v>0</v>
      </c>
      <c r="T63" s="311">
        <v>0</v>
      </c>
      <c r="U63" s="310">
        <f t="shared" si="56"/>
        <v>0</v>
      </c>
      <c r="V63" s="310">
        <f t="shared" si="57"/>
        <v>0</v>
      </c>
      <c r="W63" s="310">
        <f t="shared" si="58"/>
        <v>0</v>
      </c>
      <c r="X63" s="311">
        <v>0</v>
      </c>
      <c r="Y63" s="310">
        <f t="shared" si="59"/>
        <v>0</v>
      </c>
      <c r="Z63" s="310">
        <f t="shared" si="60"/>
        <v>0</v>
      </c>
      <c r="AA63" s="310">
        <f t="shared" si="61"/>
        <v>0</v>
      </c>
      <c r="AB63" s="311">
        <v>0</v>
      </c>
      <c r="AC63" s="310">
        <f t="shared" si="62"/>
        <v>0</v>
      </c>
      <c r="AD63" s="310">
        <f t="shared" si="63"/>
        <v>0</v>
      </c>
      <c r="AE63" s="310">
        <f t="shared" si="64"/>
        <v>0</v>
      </c>
      <c r="AF63" s="311">
        <v>0</v>
      </c>
      <c r="AG63" s="310">
        <f t="shared" si="65"/>
        <v>0</v>
      </c>
      <c r="AH63" s="310">
        <f t="shared" si="66"/>
        <v>0</v>
      </c>
      <c r="AI63" s="312">
        <f t="shared" si="67"/>
        <v>0</v>
      </c>
      <c r="AK63" s="313">
        <f t="shared" si="68"/>
        <v>0</v>
      </c>
      <c r="AL63" s="314">
        <f t="shared" si="69"/>
        <v>0</v>
      </c>
      <c r="AM63" s="314">
        <f t="shared" si="70"/>
        <v>0</v>
      </c>
    </row>
    <row r="64" spans="1:40" hidden="1" x14ac:dyDescent="0.25">
      <c r="A64" s="254"/>
      <c r="B64" s="255"/>
      <c r="C64" s="255"/>
      <c r="D64" s="254"/>
      <c r="E64" s="254"/>
      <c r="F64" s="305">
        <f t="shared" si="45"/>
        <v>0</v>
      </c>
      <c r="G64" s="306">
        <f t="shared" si="46"/>
        <v>0</v>
      </c>
      <c r="H64" s="307">
        <v>0</v>
      </c>
      <c r="I64" s="305">
        <f t="shared" si="47"/>
        <v>0</v>
      </c>
      <c r="J64" s="305">
        <f t="shared" si="48"/>
        <v>0</v>
      </c>
      <c r="K64" s="308">
        <f t="shared" si="49"/>
        <v>0</v>
      </c>
      <c r="L64" s="309">
        <v>0</v>
      </c>
      <c r="M64" s="310">
        <f t="shared" si="50"/>
        <v>0</v>
      </c>
      <c r="N64" s="310">
        <f t="shared" si="51"/>
        <v>0</v>
      </c>
      <c r="O64" s="310">
        <f t="shared" si="52"/>
        <v>0</v>
      </c>
      <c r="P64" s="311">
        <v>0</v>
      </c>
      <c r="Q64" s="310">
        <f t="shared" si="53"/>
        <v>0</v>
      </c>
      <c r="R64" s="310">
        <f t="shared" si="54"/>
        <v>0</v>
      </c>
      <c r="S64" s="310">
        <f t="shared" si="55"/>
        <v>0</v>
      </c>
      <c r="T64" s="311">
        <v>0</v>
      </c>
      <c r="U64" s="310">
        <f t="shared" si="56"/>
        <v>0</v>
      </c>
      <c r="V64" s="310">
        <f t="shared" si="57"/>
        <v>0</v>
      </c>
      <c r="W64" s="310">
        <f t="shared" si="58"/>
        <v>0</v>
      </c>
      <c r="X64" s="311">
        <v>0</v>
      </c>
      <c r="Y64" s="310">
        <f t="shared" si="59"/>
        <v>0</v>
      </c>
      <c r="Z64" s="310">
        <f t="shared" si="60"/>
        <v>0</v>
      </c>
      <c r="AA64" s="310">
        <f t="shared" si="61"/>
        <v>0</v>
      </c>
      <c r="AB64" s="311">
        <v>0</v>
      </c>
      <c r="AC64" s="310">
        <f t="shared" si="62"/>
        <v>0</v>
      </c>
      <c r="AD64" s="310">
        <f t="shared" si="63"/>
        <v>0</v>
      </c>
      <c r="AE64" s="310">
        <f t="shared" si="64"/>
        <v>0</v>
      </c>
      <c r="AF64" s="311">
        <v>0</v>
      </c>
      <c r="AG64" s="310">
        <f t="shared" si="65"/>
        <v>0</v>
      </c>
      <c r="AH64" s="310">
        <f t="shared" si="66"/>
        <v>0</v>
      </c>
      <c r="AI64" s="312">
        <f t="shared" si="67"/>
        <v>0</v>
      </c>
      <c r="AK64" s="313">
        <f t="shared" si="68"/>
        <v>0</v>
      </c>
      <c r="AL64" s="314">
        <f t="shared" si="69"/>
        <v>0</v>
      </c>
      <c r="AM64" s="314">
        <f t="shared" si="70"/>
        <v>0</v>
      </c>
    </row>
    <row r="65" spans="1:39" hidden="1" x14ac:dyDescent="0.25">
      <c r="A65" s="254"/>
      <c r="B65" s="255"/>
      <c r="C65" s="255"/>
      <c r="D65" s="254"/>
      <c r="E65" s="254"/>
      <c r="F65" s="305">
        <f t="shared" si="45"/>
        <v>0</v>
      </c>
      <c r="G65" s="306">
        <f t="shared" si="46"/>
        <v>0</v>
      </c>
      <c r="H65" s="307">
        <v>0</v>
      </c>
      <c r="I65" s="305">
        <f t="shared" si="47"/>
        <v>0</v>
      </c>
      <c r="J65" s="305">
        <f t="shared" si="48"/>
        <v>0</v>
      </c>
      <c r="K65" s="308">
        <f t="shared" si="49"/>
        <v>0</v>
      </c>
      <c r="L65" s="309">
        <v>0</v>
      </c>
      <c r="M65" s="310">
        <f t="shared" si="50"/>
        <v>0</v>
      </c>
      <c r="N65" s="310">
        <f t="shared" si="51"/>
        <v>0</v>
      </c>
      <c r="O65" s="310">
        <f t="shared" si="52"/>
        <v>0</v>
      </c>
      <c r="P65" s="311">
        <v>0</v>
      </c>
      <c r="Q65" s="310">
        <f t="shared" si="53"/>
        <v>0</v>
      </c>
      <c r="R65" s="310">
        <f t="shared" si="54"/>
        <v>0</v>
      </c>
      <c r="S65" s="310">
        <f t="shared" si="55"/>
        <v>0</v>
      </c>
      <c r="T65" s="311">
        <v>0</v>
      </c>
      <c r="U65" s="310">
        <f t="shared" si="56"/>
        <v>0</v>
      </c>
      <c r="V65" s="310">
        <f t="shared" si="57"/>
        <v>0</v>
      </c>
      <c r="W65" s="310">
        <f t="shared" si="58"/>
        <v>0</v>
      </c>
      <c r="X65" s="311">
        <v>0</v>
      </c>
      <c r="Y65" s="310">
        <f t="shared" si="59"/>
        <v>0</v>
      </c>
      <c r="Z65" s="310">
        <f t="shared" si="60"/>
        <v>0</v>
      </c>
      <c r="AA65" s="310">
        <f t="shared" si="61"/>
        <v>0</v>
      </c>
      <c r="AB65" s="311">
        <v>0</v>
      </c>
      <c r="AC65" s="310">
        <f t="shared" si="62"/>
        <v>0</v>
      </c>
      <c r="AD65" s="310">
        <f t="shared" si="63"/>
        <v>0</v>
      </c>
      <c r="AE65" s="310">
        <f t="shared" si="64"/>
        <v>0</v>
      </c>
      <c r="AF65" s="311">
        <v>0</v>
      </c>
      <c r="AG65" s="310">
        <f t="shared" si="65"/>
        <v>0</v>
      </c>
      <c r="AH65" s="310">
        <f t="shared" si="66"/>
        <v>0</v>
      </c>
      <c r="AI65" s="312">
        <f t="shared" si="67"/>
        <v>0</v>
      </c>
      <c r="AK65" s="313">
        <f t="shared" si="68"/>
        <v>0</v>
      </c>
      <c r="AL65" s="314">
        <f t="shared" si="69"/>
        <v>0</v>
      </c>
      <c r="AM65" s="314">
        <f t="shared" si="70"/>
        <v>0</v>
      </c>
    </row>
    <row r="66" spans="1:39" hidden="1" x14ac:dyDescent="0.25">
      <c r="A66" s="254"/>
      <c r="B66" s="255"/>
      <c r="C66" s="255"/>
      <c r="D66" s="254"/>
      <c r="E66" s="254"/>
      <c r="F66" s="305">
        <f t="shared" si="45"/>
        <v>0</v>
      </c>
      <c r="G66" s="306">
        <f t="shared" si="46"/>
        <v>0</v>
      </c>
      <c r="H66" s="307">
        <v>0</v>
      </c>
      <c r="I66" s="305">
        <f t="shared" si="47"/>
        <v>0</v>
      </c>
      <c r="J66" s="305">
        <f t="shared" si="48"/>
        <v>0</v>
      </c>
      <c r="K66" s="308">
        <f t="shared" si="49"/>
        <v>0</v>
      </c>
      <c r="L66" s="309">
        <v>0</v>
      </c>
      <c r="M66" s="310">
        <f t="shared" si="50"/>
        <v>0</v>
      </c>
      <c r="N66" s="310">
        <f t="shared" si="51"/>
        <v>0</v>
      </c>
      <c r="O66" s="310">
        <f t="shared" si="52"/>
        <v>0</v>
      </c>
      <c r="P66" s="311">
        <v>0</v>
      </c>
      <c r="Q66" s="310">
        <f t="shared" si="53"/>
        <v>0</v>
      </c>
      <c r="R66" s="310">
        <f t="shared" si="54"/>
        <v>0</v>
      </c>
      <c r="S66" s="310">
        <f t="shared" si="55"/>
        <v>0</v>
      </c>
      <c r="T66" s="311">
        <v>0</v>
      </c>
      <c r="U66" s="310">
        <f t="shared" si="56"/>
        <v>0</v>
      </c>
      <c r="V66" s="310">
        <f t="shared" si="57"/>
        <v>0</v>
      </c>
      <c r="W66" s="310">
        <f t="shared" si="58"/>
        <v>0</v>
      </c>
      <c r="X66" s="311">
        <v>0</v>
      </c>
      <c r="Y66" s="310">
        <f t="shared" si="59"/>
        <v>0</v>
      </c>
      <c r="Z66" s="310">
        <f t="shared" si="60"/>
        <v>0</v>
      </c>
      <c r="AA66" s="310">
        <f t="shared" si="61"/>
        <v>0</v>
      </c>
      <c r="AB66" s="311">
        <v>0</v>
      </c>
      <c r="AC66" s="310">
        <f t="shared" si="62"/>
        <v>0</v>
      </c>
      <c r="AD66" s="310">
        <f t="shared" si="63"/>
        <v>0</v>
      </c>
      <c r="AE66" s="310">
        <f t="shared" si="64"/>
        <v>0</v>
      </c>
      <c r="AF66" s="311">
        <v>0</v>
      </c>
      <c r="AG66" s="310">
        <f t="shared" si="65"/>
        <v>0</v>
      </c>
      <c r="AH66" s="310">
        <f t="shared" si="66"/>
        <v>0</v>
      </c>
      <c r="AI66" s="312">
        <f t="shared" si="67"/>
        <v>0</v>
      </c>
      <c r="AK66" s="313">
        <f t="shared" si="68"/>
        <v>0</v>
      </c>
      <c r="AL66" s="314">
        <f t="shared" si="69"/>
        <v>0</v>
      </c>
      <c r="AM66" s="314">
        <f t="shared" si="70"/>
        <v>0</v>
      </c>
    </row>
    <row r="67" spans="1:39" hidden="1" x14ac:dyDescent="0.25">
      <c r="A67" s="254"/>
      <c r="B67" s="255"/>
      <c r="C67" s="255"/>
      <c r="D67" s="254"/>
      <c r="E67" s="254"/>
      <c r="F67" s="305">
        <f t="shared" si="45"/>
        <v>0</v>
      </c>
      <c r="G67" s="306">
        <f t="shared" si="46"/>
        <v>0</v>
      </c>
      <c r="H67" s="307">
        <v>0</v>
      </c>
      <c r="I67" s="305">
        <f t="shared" si="47"/>
        <v>0</v>
      </c>
      <c r="J67" s="305">
        <f t="shared" si="48"/>
        <v>0</v>
      </c>
      <c r="K67" s="308">
        <f t="shared" si="49"/>
        <v>0</v>
      </c>
      <c r="L67" s="309">
        <v>0</v>
      </c>
      <c r="M67" s="310">
        <f t="shared" si="50"/>
        <v>0</v>
      </c>
      <c r="N67" s="310">
        <f t="shared" si="51"/>
        <v>0</v>
      </c>
      <c r="O67" s="310">
        <f t="shared" si="52"/>
        <v>0</v>
      </c>
      <c r="P67" s="311">
        <v>0</v>
      </c>
      <c r="Q67" s="310">
        <f t="shared" si="53"/>
        <v>0</v>
      </c>
      <c r="R67" s="310">
        <f t="shared" si="54"/>
        <v>0</v>
      </c>
      <c r="S67" s="310">
        <f t="shared" si="55"/>
        <v>0</v>
      </c>
      <c r="T67" s="311">
        <v>0</v>
      </c>
      <c r="U67" s="310">
        <f t="shared" si="56"/>
        <v>0</v>
      </c>
      <c r="V67" s="310">
        <f t="shared" si="57"/>
        <v>0</v>
      </c>
      <c r="W67" s="310">
        <f t="shared" si="58"/>
        <v>0</v>
      </c>
      <c r="X67" s="311">
        <v>0</v>
      </c>
      <c r="Y67" s="310">
        <f t="shared" si="59"/>
        <v>0</v>
      </c>
      <c r="Z67" s="310">
        <f t="shared" si="60"/>
        <v>0</v>
      </c>
      <c r="AA67" s="310">
        <f t="shared" si="61"/>
        <v>0</v>
      </c>
      <c r="AB67" s="311">
        <v>0</v>
      </c>
      <c r="AC67" s="310">
        <f t="shared" si="62"/>
        <v>0</v>
      </c>
      <c r="AD67" s="310">
        <f t="shared" si="63"/>
        <v>0</v>
      </c>
      <c r="AE67" s="310">
        <f t="shared" si="64"/>
        <v>0</v>
      </c>
      <c r="AF67" s="311">
        <v>0</v>
      </c>
      <c r="AG67" s="310">
        <f t="shared" si="65"/>
        <v>0</v>
      </c>
      <c r="AH67" s="310">
        <f t="shared" si="66"/>
        <v>0</v>
      </c>
      <c r="AI67" s="312">
        <f t="shared" si="67"/>
        <v>0</v>
      </c>
      <c r="AK67" s="313">
        <f t="shared" si="68"/>
        <v>0</v>
      </c>
      <c r="AL67" s="314">
        <f t="shared" si="69"/>
        <v>0</v>
      </c>
      <c r="AM67" s="314">
        <f t="shared" si="70"/>
        <v>0</v>
      </c>
    </row>
    <row r="68" spans="1:39" hidden="1" x14ac:dyDescent="0.25">
      <c r="A68" s="254"/>
      <c r="B68" s="255"/>
      <c r="C68" s="255"/>
      <c r="D68" s="254"/>
      <c r="E68" s="254"/>
      <c r="F68" s="305">
        <f t="shared" si="45"/>
        <v>0</v>
      </c>
      <c r="G68" s="306">
        <f t="shared" si="46"/>
        <v>0</v>
      </c>
      <c r="H68" s="307">
        <v>0</v>
      </c>
      <c r="I68" s="305">
        <f t="shared" si="47"/>
        <v>0</v>
      </c>
      <c r="J68" s="305">
        <f t="shared" si="48"/>
        <v>0</v>
      </c>
      <c r="K68" s="308">
        <f t="shared" si="49"/>
        <v>0</v>
      </c>
      <c r="L68" s="309">
        <v>0</v>
      </c>
      <c r="M68" s="310">
        <f t="shared" si="50"/>
        <v>0</v>
      </c>
      <c r="N68" s="310">
        <f t="shared" si="51"/>
        <v>0</v>
      </c>
      <c r="O68" s="310">
        <f t="shared" si="52"/>
        <v>0</v>
      </c>
      <c r="P68" s="311">
        <v>0</v>
      </c>
      <c r="Q68" s="310">
        <f t="shared" si="53"/>
        <v>0</v>
      </c>
      <c r="R68" s="310">
        <f t="shared" si="54"/>
        <v>0</v>
      </c>
      <c r="S68" s="310">
        <f t="shared" si="55"/>
        <v>0</v>
      </c>
      <c r="T68" s="311">
        <v>0</v>
      </c>
      <c r="U68" s="310">
        <f t="shared" si="56"/>
        <v>0</v>
      </c>
      <c r="V68" s="310">
        <f t="shared" si="57"/>
        <v>0</v>
      </c>
      <c r="W68" s="310">
        <f t="shared" si="58"/>
        <v>0</v>
      </c>
      <c r="X68" s="311">
        <v>0</v>
      </c>
      <c r="Y68" s="310">
        <f t="shared" si="59"/>
        <v>0</v>
      </c>
      <c r="Z68" s="310">
        <f t="shared" si="60"/>
        <v>0</v>
      </c>
      <c r="AA68" s="310">
        <f t="shared" si="61"/>
        <v>0</v>
      </c>
      <c r="AB68" s="311">
        <v>0</v>
      </c>
      <c r="AC68" s="310">
        <f t="shared" si="62"/>
        <v>0</v>
      </c>
      <c r="AD68" s="310">
        <f t="shared" si="63"/>
        <v>0</v>
      </c>
      <c r="AE68" s="310">
        <f t="shared" si="64"/>
        <v>0</v>
      </c>
      <c r="AF68" s="311">
        <v>0</v>
      </c>
      <c r="AG68" s="310">
        <f t="shared" si="65"/>
        <v>0</v>
      </c>
      <c r="AH68" s="310">
        <f t="shared" si="66"/>
        <v>0</v>
      </c>
      <c r="AI68" s="312">
        <f t="shared" si="67"/>
        <v>0</v>
      </c>
      <c r="AK68" s="313">
        <f t="shared" si="68"/>
        <v>0</v>
      </c>
      <c r="AL68" s="314">
        <f t="shared" si="69"/>
        <v>0</v>
      </c>
      <c r="AM68" s="314">
        <f t="shared" si="70"/>
        <v>0</v>
      </c>
    </row>
    <row r="69" spans="1:39" ht="15.75" hidden="1" thickBot="1" x14ac:dyDescent="0.3">
      <c r="I69" s="272"/>
      <c r="J69" s="272"/>
      <c r="K69" s="272"/>
      <c r="M69" s="274"/>
      <c r="N69" s="274"/>
      <c r="O69" s="274"/>
      <c r="Q69" s="274"/>
      <c r="R69" s="274"/>
      <c r="S69" s="274"/>
      <c r="U69" s="274"/>
      <c r="V69" s="274"/>
      <c r="W69" s="274"/>
      <c r="Y69" s="274"/>
      <c r="Z69" s="274"/>
      <c r="AA69" s="274"/>
      <c r="AC69" s="274"/>
      <c r="AD69" s="274"/>
      <c r="AE69" s="274"/>
      <c r="AG69" s="274"/>
      <c r="AH69" s="274"/>
      <c r="AI69" s="274"/>
      <c r="AK69" s="257"/>
      <c r="AL69" s="319"/>
      <c r="AM69" s="319"/>
    </row>
    <row r="70" spans="1:39" s="256" customFormat="1" ht="15.75" thickBot="1" x14ac:dyDescent="0.3">
      <c r="A70" s="213" t="s">
        <v>116</v>
      </c>
      <c r="B70" s="258"/>
      <c r="C70" s="258"/>
      <c r="D70" s="258"/>
      <c r="E70" s="258"/>
      <c r="F70" s="259">
        <f>SUM(F53:F68)</f>
        <v>0</v>
      </c>
      <c r="G70" s="258"/>
      <c r="H70" s="258"/>
      <c r="I70" s="273">
        <f>SUM(I53:I68)</f>
        <v>0</v>
      </c>
      <c r="J70" s="273">
        <f>SUM(J53:J68)</f>
        <v>0</v>
      </c>
      <c r="K70" s="273">
        <f>SUM(K53:K68)</f>
        <v>0</v>
      </c>
      <c r="L70" s="258"/>
      <c r="M70" s="273">
        <f>SUM(M53:M68)</f>
        <v>0</v>
      </c>
      <c r="N70" s="273">
        <f>SUM(N53:N68)</f>
        <v>0</v>
      </c>
      <c r="O70" s="273">
        <f>SUM(O53:O68)</f>
        <v>0</v>
      </c>
      <c r="P70" s="258"/>
      <c r="Q70" s="273">
        <f>SUM(Q53:Q68)</f>
        <v>0</v>
      </c>
      <c r="R70" s="273">
        <f>SUM(R53:R68)</f>
        <v>0</v>
      </c>
      <c r="S70" s="273">
        <f>SUM(S53:S68)</f>
        <v>0</v>
      </c>
      <c r="T70" s="258"/>
      <c r="U70" s="273">
        <f>SUM(U53:U68)</f>
        <v>0</v>
      </c>
      <c r="V70" s="273">
        <f>SUM(V53:V68)</f>
        <v>0</v>
      </c>
      <c r="W70" s="273">
        <f>SUM(W53:W68)</f>
        <v>0</v>
      </c>
      <c r="X70" s="258"/>
      <c r="Y70" s="273">
        <f>SUM(Y53:Y68)</f>
        <v>0</v>
      </c>
      <c r="Z70" s="273">
        <f>SUM(Z53:Z68)</f>
        <v>0</v>
      </c>
      <c r="AA70" s="273">
        <f>SUM(AA53:AA68)</f>
        <v>0</v>
      </c>
      <c r="AB70" s="258"/>
      <c r="AC70" s="273">
        <f>SUM(AC53:AC68)</f>
        <v>0</v>
      </c>
      <c r="AD70" s="273">
        <f>SUM(AD53:AD68)</f>
        <v>0</v>
      </c>
      <c r="AE70" s="273">
        <f>SUM(AE53:AE68)</f>
        <v>0</v>
      </c>
      <c r="AF70" s="258"/>
      <c r="AG70" s="273">
        <f>SUM(AG53:AG68)</f>
        <v>0</v>
      </c>
      <c r="AH70" s="273">
        <f>SUM(AH53:AH68)</f>
        <v>0</v>
      </c>
      <c r="AI70" s="273">
        <f>SUM(AI53:AI68)</f>
        <v>0</v>
      </c>
      <c r="AL70" s="320">
        <f t="shared" ref="AL70" si="71">M70+Q70+U70+Y70+AC70+AG70</f>
        <v>0</v>
      </c>
      <c r="AM70" s="320">
        <f>AL70-K70</f>
        <v>0</v>
      </c>
    </row>
    <row r="71" spans="1:39" x14ac:dyDescent="0.25">
      <c r="I71" s="272"/>
      <c r="J71" s="272"/>
      <c r="K71" s="272"/>
      <c r="M71" s="272"/>
      <c r="N71" s="272"/>
      <c r="O71" s="272"/>
      <c r="Q71" s="272"/>
      <c r="R71" s="272"/>
      <c r="S71" s="272"/>
      <c r="U71" s="272"/>
      <c r="V71" s="272"/>
      <c r="W71" s="272"/>
      <c r="Y71" s="272"/>
      <c r="Z71" s="272"/>
      <c r="AA71" s="272"/>
      <c r="AC71" s="272"/>
      <c r="AD71" s="272"/>
      <c r="AE71" s="272"/>
      <c r="AG71" s="272"/>
      <c r="AH71" s="272"/>
      <c r="AI71" s="272"/>
    </row>
    <row r="72" spans="1:39" ht="15.75" thickBot="1" x14ac:dyDescent="0.3">
      <c r="I72" s="272"/>
      <c r="J72" s="272"/>
      <c r="K72" s="272"/>
      <c r="M72" s="272"/>
      <c r="N72" s="272"/>
      <c r="O72" s="272"/>
      <c r="Q72" s="272"/>
      <c r="R72" s="272"/>
      <c r="S72" s="272"/>
      <c r="U72" s="272"/>
      <c r="V72" s="272"/>
      <c r="W72" s="272"/>
      <c r="Y72" s="272"/>
      <c r="Z72" s="272"/>
      <c r="AA72" s="272"/>
      <c r="AC72" s="272"/>
      <c r="AD72" s="272"/>
      <c r="AE72" s="272"/>
      <c r="AG72" s="272"/>
      <c r="AH72" s="272"/>
      <c r="AI72" s="272"/>
    </row>
    <row r="73" spans="1:39" s="256" customFormat="1" ht="16.5" thickBot="1" x14ac:dyDescent="0.3">
      <c r="F73" s="381" t="s">
        <v>119</v>
      </c>
      <c r="G73" s="382"/>
      <c r="H73" s="383"/>
      <c r="I73" s="275">
        <f>I45+I70</f>
        <v>0</v>
      </c>
      <c r="J73" s="275">
        <f>J45+J70</f>
        <v>0</v>
      </c>
      <c r="K73" s="275">
        <f>K45+K70</f>
        <v>0</v>
      </c>
      <c r="L73" s="214"/>
      <c r="M73" s="275">
        <f>M45+M70</f>
        <v>0</v>
      </c>
      <c r="N73" s="275">
        <f>N45+N70</f>
        <v>0</v>
      </c>
      <c r="O73" s="275">
        <f>O45+O70</f>
        <v>0</v>
      </c>
      <c r="P73" s="215"/>
      <c r="Q73" s="275">
        <f>Q45+Q70</f>
        <v>0</v>
      </c>
      <c r="R73" s="275">
        <f>R45+R70</f>
        <v>0</v>
      </c>
      <c r="S73" s="275">
        <f>S45+S70</f>
        <v>0</v>
      </c>
      <c r="T73" s="215"/>
      <c r="U73" s="275">
        <f>U45+U70</f>
        <v>0</v>
      </c>
      <c r="V73" s="275">
        <f>V45+V70</f>
        <v>0</v>
      </c>
      <c r="W73" s="275">
        <f>W45+W70</f>
        <v>0</v>
      </c>
      <c r="X73" s="215"/>
      <c r="Y73" s="275">
        <f>Y45+Y70</f>
        <v>0</v>
      </c>
      <c r="Z73" s="275">
        <f>Z45+Z70</f>
        <v>0</v>
      </c>
      <c r="AA73" s="275">
        <f>AA45+AA70</f>
        <v>0</v>
      </c>
      <c r="AB73" s="215"/>
      <c r="AC73" s="275">
        <f>AC45+AC70</f>
        <v>0</v>
      </c>
      <c r="AD73" s="275">
        <f>AD45+AD70</f>
        <v>0</v>
      </c>
      <c r="AE73" s="275">
        <f>AE45+AE70</f>
        <v>0</v>
      </c>
      <c r="AF73" s="215"/>
      <c r="AG73" s="275">
        <f>AG45+AG70</f>
        <v>0</v>
      </c>
      <c r="AH73" s="275">
        <f>AH45+AH70</f>
        <v>0</v>
      </c>
      <c r="AI73" s="275">
        <f>AI45+AI70</f>
        <v>0</v>
      </c>
      <c r="AL73" s="274"/>
      <c r="AM73" s="274"/>
    </row>
    <row r="74" spans="1:39" ht="15.75" x14ac:dyDescent="0.25">
      <c r="F74" s="207"/>
      <c r="G74" s="207"/>
      <c r="H74" s="207"/>
      <c r="I74" s="208"/>
      <c r="J74" s="208"/>
      <c r="K74" s="208"/>
      <c r="L74" s="209"/>
      <c r="M74" s="208"/>
      <c r="N74" s="208"/>
      <c r="O74" s="208"/>
      <c r="P74" s="209"/>
      <c r="Q74" s="208"/>
      <c r="R74" s="208"/>
      <c r="S74" s="208"/>
      <c r="T74" s="209"/>
      <c r="U74" s="208"/>
      <c r="V74" s="208"/>
      <c r="W74" s="208"/>
      <c r="X74" s="209"/>
      <c r="Y74" s="208"/>
      <c r="Z74" s="208"/>
      <c r="AA74" s="208"/>
      <c r="AB74" s="209"/>
      <c r="AC74" s="208"/>
      <c r="AD74" s="208"/>
      <c r="AE74" s="208"/>
      <c r="AF74" s="209"/>
      <c r="AG74" s="208"/>
      <c r="AH74" s="208"/>
      <c r="AI74" s="208"/>
    </row>
    <row r="75" spans="1:39" s="263" customFormat="1" ht="9" customHeight="1" thickBot="1" x14ac:dyDescent="0.3">
      <c r="A75" s="262"/>
      <c r="B75" s="262"/>
      <c r="C75" s="262"/>
      <c r="D75" s="262"/>
      <c r="E75" s="262"/>
      <c r="F75" s="210"/>
      <c r="G75" s="210"/>
      <c r="H75" s="210"/>
      <c r="I75" s="211"/>
      <c r="J75" s="211"/>
      <c r="K75" s="211"/>
      <c r="L75" s="212"/>
      <c r="M75" s="211"/>
      <c r="N75" s="211"/>
      <c r="O75" s="211"/>
      <c r="P75" s="212"/>
      <c r="Q75" s="211"/>
      <c r="R75" s="211"/>
      <c r="S75" s="211"/>
      <c r="T75" s="212"/>
      <c r="U75" s="211"/>
      <c r="V75" s="211"/>
      <c r="W75" s="211"/>
      <c r="X75" s="212"/>
      <c r="Y75" s="211"/>
      <c r="Z75" s="211"/>
      <c r="AA75" s="211"/>
      <c r="AB75" s="212"/>
      <c r="AC75" s="211"/>
      <c r="AD75" s="211"/>
      <c r="AE75" s="211"/>
      <c r="AF75" s="212"/>
      <c r="AG75" s="211"/>
      <c r="AH75" s="211"/>
      <c r="AI75" s="211"/>
      <c r="AJ75" s="262"/>
      <c r="AL75" s="280"/>
      <c r="AM75" s="280"/>
    </row>
    <row r="76" spans="1:39" ht="61.9" customHeight="1" thickBot="1" x14ac:dyDescent="0.3">
      <c r="A76" s="384" t="s">
        <v>120</v>
      </c>
      <c r="B76" s="385"/>
      <c r="C76" s="386"/>
      <c r="F76" s="207"/>
      <c r="G76" s="207"/>
      <c r="H76" s="207"/>
      <c r="I76" s="208"/>
      <c r="J76" s="208"/>
      <c r="K76" s="208"/>
      <c r="L76" s="209"/>
      <c r="M76" s="208"/>
      <c r="N76" s="208"/>
      <c r="O76" s="208"/>
      <c r="P76" s="209"/>
      <c r="Q76" s="208"/>
      <c r="R76" s="208"/>
      <c r="S76" s="208"/>
      <c r="T76" s="209"/>
      <c r="U76" s="208"/>
      <c r="V76" s="208"/>
      <c r="W76" s="208"/>
      <c r="X76" s="209"/>
      <c r="Y76" s="208"/>
      <c r="Z76" s="208"/>
      <c r="AA76" s="208"/>
      <c r="AB76" s="209"/>
      <c r="AC76" s="208"/>
      <c r="AD76" s="208"/>
      <c r="AE76" s="208"/>
      <c r="AF76" s="209"/>
      <c r="AG76" s="208"/>
      <c r="AH76" s="208"/>
      <c r="AI76" s="208"/>
    </row>
    <row r="77" spans="1:39" ht="30" customHeight="1" thickBot="1" x14ac:dyDescent="0.3">
      <c r="A77" s="387" t="s">
        <v>68</v>
      </c>
      <c r="B77" s="387"/>
      <c r="F77" s="207"/>
      <c r="G77" s="207"/>
      <c r="H77" s="207"/>
      <c r="I77" s="208"/>
      <c r="J77" s="208"/>
      <c r="K77" s="208"/>
      <c r="L77" s="209"/>
      <c r="M77" s="208"/>
      <c r="N77" s="208"/>
      <c r="O77" s="208"/>
      <c r="P77" s="209"/>
      <c r="Q77" s="208"/>
      <c r="R77" s="208"/>
      <c r="S77" s="208"/>
      <c r="T77" s="209"/>
      <c r="U77" s="208"/>
      <c r="V77" s="208"/>
      <c r="W77" s="208"/>
      <c r="X77" s="209"/>
      <c r="Y77" s="208"/>
      <c r="Z77" s="208"/>
      <c r="AA77" s="208"/>
      <c r="AB77" s="209"/>
      <c r="AC77" s="208"/>
      <c r="AD77" s="208"/>
      <c r="AE77" s="208"/>
      <c r="AF77" s="209"/>
      <c r="AG77" s="208"/>
      <c r="AH77" s="208"/>
      <c r="AI77" s="208"/>
    </row>
    <row r="78" spans="1:39" ht="15.75" thickBot="1" x14ac:dyDescent="0.3">
      <c r="A78" s="421" t="str">
        <f>IF('General Information'!B7=0, "Please Enter End Date On General Information Sheet", "Year 2: "&amp;TEXT('General Information'!B7+365,"mm/dd/yy")&amp;" to "&amp;TEXT('General Information'!B8, "mm/dd/yy"))</f>
        <v>Please Enter End Date On General Information Sheet</v>
      </c>
      <c r="B78" s="422"/>
      <c r="C78" s="423"/>
    </row>
    <row r="79" spans="1:39" ht="36" customHeight="1" x14ac:dyDescent="0.25">
      <c r="A79" s="399" t="s">
        <v>84</v>
      </c>
      <c r="B79" s="399" t="s">
        <v>85</v>
      </c>
      <c r="C79" s="399" t="s">
        <v>86</v>
      </c>
      <c r="D79" s="399" t="s">
        <v>87</v>
      </c>
      <c r="E79" s="399" t="s">
        <v>88</v>
      </c>
      <c r="F79" s="401" t="s">
        <v>89</v>
      </c>
      <c r="G79" s="399" t="s">
        <v>90</v>
      </c>
      <c r="H79" s="401" t="s">
        <v>91</v>
      </c>
      <c r="I79" s="401" t="s">
        <v>92</v>
      </c>
      <c r="J79" s="401" t="s">
        <v>93</v>
      </c>
      <c r="K79" s="407" t="s">
        <v>94</v>
      </c>
      <c r="L79" s="388" t="s">
        <v>151</v>
      </c>
      <c r="M79" s="389"/>
      <c r="N79" s="389"/>
      <c r="O79" s="390"/>
      <c r="P79" s="388" t="s">
        <v>152</v>
      </c>
      <c r="Q79" s="389"/>
      <c r="R79" s="389"/>
      <c r="S79" s="390"/>
      <c r="T79" s="388" t="s">
        <v>98</v>
      </c>
      <c r="U79" s="389"/>
      <c r="V79" s="389"/>
      <c r="W79" s="390"/>
      <c r="X79" s="388" t="s">
        <v>153</v>
      </c>
      <c r="Y79" s="389"/>
      <c r="Z79" s="389"/>
      <c r="AA79" s="390"/>
      <c r="AB79" s="388" t="s">
        <v>101</v>
      </c>
      <c r="AC79" s="389"/>
      <c r="AD79" s="389"/>
      <c r="AE79" s="390"/>
      <c r="AF79" s="388" t="s">
        <v>154</v>
      </c>
      <c r="AG79" s="389"/>
      <c r="AH79" s="389"/>
      <c r="AI79" s="390"/>
      <c r="AK79" s="249" t="s">
        <v>112</v>
      </c>
      <c r="AL79" s="403" t="s">
        <v>114</v>
      </c>
      <c r="AM79" s="403" t="s">
        <v>115</v>
      </c>
    </row>
    <row r="80" spans="1:39" ht="33.6" customHeight="1" thickBot="1" x14ac:dyDescent="0.3">
      <c r="A80" s="400"/>
      <c r="B80" s="400"/>
      <c r="C80" s="400"/>
      <c r="D80" s="400"/>
      <c r="E80" s="400"/>
      <c r="F80" s="402"/>
      <c r="G80" s="400"/>
      <c r="H80" s="402"/>
      <c r="I80" s="402"/>
      <c r="J80" s="402"/>
      <c r="K80" s="408"/>
      <c r="L80" s="404" t="str">
        <f>IF(Usage!$B$8=0, "", Usage!$B$8)</f>
        <v>Center Overhead</v>
      </c>
      <c r="M80" s="405"/>
      <c r="N80" s="405"/>
      <c r="O80" s="406"/>
      <c r="P80" s="404" t="str">
        <f>IF(Usage!$B$9=0, "", Usage!$B$9)</f>
        <v/>
      </c>
      <c r="Q80" s="405"/>
      <c r="R80" s="405"/>
      <c r="S80" s="406"/>
      <c r="T80" s="404" t="str">
        <f>IF(Usage!$B$10=0, "", Usage!$B$10)</f>
        <v/>
      </c>
      <c r="U80" s="405"/>
      <c r="V80" s="405"/>
      <c r="W80" s="406"/>
      <c r="X80" s="404" t="str">
        <f>IF(Usage!$B$11=0, "", Usage!$B$11)</f>
        <v/>
      </c>
      <c r="Y80" s="405"/>
      <c r="Z80" s="405"/>
      <c r="AA80" s="406"/>
      <c r="AB80" s="404" t="str">
        <f>IF(Usage!$B$12=0, "", Usage!$B$12)</f>
        <v/>
      </c>
      <c r="AC80" s="405"/>
      <c r="AD80" s="405"/>
      <c r="AE80" s="406"/>
      <c r="AF80" s="404" t="str">
        <f>IF(Usage!$B$13=0, "", Usage!$B$13)</f>
        <v/>
      </c>
      <c r="AG80" s="405"/>
      <c r="AH80" s="405"/>
      <c r="AI80" s="406"/>
      <c r="AJ80" s="271"/>
      <c r="AK80" s="409" t="s">
        <v>113</v>
      </c>
      <c r="AL80" s="403"/>
      <c r="AM80" s="403"/>
    </row>
    <row r="81" spans="1:39" ht="18" customHeight="1" x14ac:dyDescent="0.25">
      <c r="A81" s="410" t="s">
        <v>103</v>
      </c>
      <c r="B81" s="410"/>
      <c r="C81" s="410"/>
      <c r="D81" s="410"/>
      <c r="E81" s="410"/>
      <c r="F81" s="410"/>
      <c r="G81" s="410"/>
      <c r="H81" s="410"/>
      <c r="I81" s="410"/>
      <c r="J81" s="410"/>
      <c r="L81" s="283" t="s">
        <v>104</v>
      </c>
      <c r="M81" s="205" t="s">
        <v>105</v>
      </c>
      <c r="N81" s="205" t="s">
        <v>106</v>
      </c>
      <c r="O81" s="205" t="s">
        <v>107</v>
      </c>
      <c r="P81" s="205" t="s">
        <v>104</v>
      </c>
      <c r="Q81" s="205" t="s">
        <v>105</v>
      </c>
      <c r="R81" s="205" t="s">
        <v>106</v>
      </c>
      <c r="S81" s="205" t="s">
        <v>107</v>
      </c>
      <c r="T81" s="205" t="s">
        <v>104</v>
      </c>
      <c r="U81" s="205" t="s">
        <v>105</v>
      </c>
      <c r="V81" s="205" t="s">
        <v>106</v>
      </c>
      <c r="W81" s="205" t="s">
        <v>107</v>
      </c>
      <c r="X81" s="205" t="s">
        <v>104</v>
      </c>
      <c r="Y81" s="205" t="s">
        <v>105</v>
      </c>
      <c r="Z81" s="205" t="s">
        <v>106</v>
      </c>
      <c r="AA81" s="205" t="s">
        <v>107</v>
      </c>
      <c r="AB81" s="205" t="s">
        <v>104</v>
      </c>
      <c r="AC81" s="205" t="s">
        <v>105</v>
      </c>
      <c r="AD81" s="205" t="s">
        <v>106</v>
      </c>
      <c r="AE81" s="205" t="s">
        <v>107</v>
      </c>
      <c r="AF81" s="205" t="s">
        <v>104</v>
      </c>
      <c r="AG81" s="205" t="s">
        <v>105</v>
      </c>
      <c r="AH81" s="205" t="s">
        <v>106</v>
      </c>
      <c r="AI81" s="206" t="s">
        <v>107</v>
      </c>
      <c r="AK81" s="409"/>
      <c r="AL81" s="403"/>
      <c r="AM81" s="403"/>
    </row>
    <row r="82" spans="1:39" ht="15.6" customHeight="1" x14ac:dyDescent="0.25">
      <c r="A82" s="254" t="str">
        <f>IF(A13=0, "", A13)</f>
        <v/>
      </c>
      <c r="B82" s="255" t="str">
        <f t="shared" ref="B82:D82" si="72">IF(B13=0, "", B13)</f>
        <v/>
      </c>
      <c r="C82" s="254" t="str">
        <f t="shared" si="72"/>
        <v/>
      </c>
      <c r="D82" s="254" t="str">
        <f t="shared" si="72"/>
        <v/>
      </c>
      <c r="E82" s="305">
        <f t="shared" ref="E82:E87" si="73">IF(C82="", 0,IF(C82="01-60",E13*(1+$F$5),IF(C82="01-70",E13*(1+$F$3),IF(C82="01-10",E13*(1+$F$6),IF(C82="01-80",E13*(1+$F$7))))))</f>
        <v>0</v>
      </c>
      <c r="F82" s="305">
        <f>E82*12</f>
        <v>0</v>
      </c>
      <c r="G82" s="306">
        <f>IF(C82="",0,IF(C82="01-60", $I$5, IF(C82="01-70",$I$3,IF(C82="01-10", $I$6, IF(C82="01-80", $I$7)))))</f>
        <v>0</v>
      </c>
      <c r="H82" s="307">
        <f>H13</f>
        <v>0</v>
      </c>
      <c r="I82" s="305">
        <f>F82*H82</f>
        <v>0</v>
      </c>
      <c r="J82" s="305">
        <f>F82*G82*H82</f>
        <v>0</v>
      </c>
      <c r="K82" s="308">
        <f>F82*(1+G82)*H82</f>
        <v>0</v>
      </c>
      <c r="L82" s="309">
        <f>L13</f>
        <v>0</v>
      </c>
      <c r="M82" s="310">
        <f>$K82*L82</f>
        <v>0</v>
      </c>
      <c r="N82" s="310">
        <f>$I82*L82</f>
        <v>0</v>
      </c>
      <c r="O82" s="310">
        <f>$J82*L82</f>
        <v>0</v>
      </c>
      <c r="P82" s="309">
        <f>P13</f>
        <v>0</v>
      </c>
      <c r="Q82" s="310">
        <f>$K82*P82</f>
        <v>0</v>
      </c>
      <c r="R82" s="310">
        <f>$I82*P82</f>
        <v>0</v>
      </c>
      <c r="S82" s="310">
        <f>$J82*P82</f>
        <v>0</v>
      </c>
      <c r="T82" s="309">
        <f>T13</f>
        <v>0</v>
      </c>
      <c r="U82" s="310">
        <f>$K82*T82</f>
        <v>0</v>
      </c>
      <c r="V82" s="310">
        <f>$I82*T82</f>
        <v>0</v>
      </c>
      <c r="W82" s="310">
        <f>$J82*T82</f>
        <v>0</v>
      </c>
      <c r="X82" s="309">
        <f>X13</f>
        <v>0</v>
      </c>
      <c r="Y82" s="310">
        <f>$K82*X82</f>
        <v>0</v>
      </c>
      <c r="Z82" s="310">
        <f>$I82*X82</f>
        <v>0</v>
      </c>
      <c r="AA82" s="310">
        <f>$J82*X82</f>
        <v>0</v>
      </c>
      <c r="AB82" s="309">
        <f>AB13</f>
        <v>0</v>
      </c>
      <c r="AC82" s="310">
        <f>$K82*AB82</f>
        <v>0</v>
      </c>
      <c r="AD82" s="310">
        <f>$I82*AB82</f>
        <v>0</v>
      </c>
      <c r="AE82" s="310">
        <f>$J82*AB82</f>
        <v>0</v>
      </c>
      <c r="AF82" s="309">
        <f>AF13</f>
        <v>0</v>
      </c>
      <c r="AG82" s="310">
        <f>$K82*AF82</f>
        <v>0</v>
      </c>
      <c r="AH82" s="310">
        <f>$I82*AF82</f>
        <v>0</v>
      </c>
      <c r="AI82" s="312">
        <f>$J82*AF82</f>
        <v>0</v>
      </c>
      <c r="AK82" s="313">
        <f>L82+P82+T82+X82+AB82+AF82</f>
        <v>0</v>
      </c>
      <c r="AL82" s="314">
        <f>M82+Q82+U82+Y82+AC82+AG82</f>
        <v>0</v>
      </c>
      <c r="AM82" s="314">
        <f>AL82-K82</f>
        <v>0</v>
      </c>
    </row>
    <row r="83" spans="1:39" x14ac:dyDescent="0.25">
      <c r="A83" s="254" t="str">
        <f t="shared" ref="A83:D83" si="74">IF(A14=0, "", A14)</f>
        <v/>
      </c>
      <c r="B83" s="255" t="str">
        <f t="shared" si="74"/>
        <v/>
      </c>
      <c r="C83" s="254" t="str">
        <f t="shared" si="74"/>
        <v/>
      </c>
      <c r="D83" s="254" t="str">
        <f t="shared" si="74"/>
        <v/>
      </c>
      <c r="E83" s="305">
        <f t="shared" si="73"/>
        <v>0</v>
      </c>
      <c r="F83" s="305">
        <f>E83*12</f>
        <v>0</v>
      </c>
      <c r="G83" s="306">
        <f>IF(C83="",0,IF(C83="01-60", $I$5, IF(C83="01-70",$I$3,IF(C83="01-10", $I$6, IF(C83="01-80", $I$7)))))</f>
        <v>0</v>
      </c>
      <c r="H83" s="307">
        <f t="shared" ref="H83:H112" si="75">H14</f>
        <v>0</v>
      </c>
      <c r="I83" s="305">
        <f>F83*H83</f>
        <v>0</v>
      </c>
      <c r="J83" s="305">
        <f>F83*G83*H83</f>
        <v>0</v>
      </c>
      <c r="K83" s="308">
        <f>F83*(1+G83)*H83</f>
        <v>0</v>
      </c>
      <c r="L83" s="309">
        <f t="shared" ref="L83:L112" si="76">L14</f>
        <v>0</v>
      </c>
      <c r="M83" s="310">
        <f>$K83*L83</f>
        <v>0</v>
      </c>
      <c r="N83" s="310">
        <f>$I83*L83</f>
        <v>0</v>
      </c>
      <c r="O83" s="310">
        <f>$J83*L83</f>
        <v>0</v>
      </c>
      <c r="P83" s="309">
        <f t="shared" ref="P83:P112" si="77">P14</f>
        <v>0</v>
      </c>
      <c r="Q83" s="310">
        <f>$K83*P83</f>
        <v>0</v>
      </c>
      <c r="R83" s="310">
        <f>$I83*P83</f>
        <v>0</v>
      </c>
      <c r="S83" s="310">
        <f>$J83*P83</f>
        <v>0</v>
      </c>
      <c r="T83" s="309">
        <f t="shared" ref="T83:T112" si="78">T14</f>
        <v>0</v>
      </c>
      <c r="U83" s="310">
        <f>$K83*T83</f>
        <v>0</v>
      </c>
      <c r="V83" s="310">
        <f>$I83*T83</f>
        <v>0</v>
      </c>
      <c r="W83" s="310">
        <f>$J83*T83</f>
        <v>0</v>
      </c>
      <c r="X83" s="309">
        <f t="shared" ref="X83:X112" si="79">X14</f>
        <v>0</v>
      </c>
      <c r="Y83" s="310">
        <f>$K83*X83</f>
        <v>0</v>
      </c>
      <c r="Z83" s="310">
        <f>$I83*X83</f>
        <v>0</v>
      </c>
      <c r="AA83" s="310">
        <f>$J83*X83</f>
        <v>0</v>
      </c>
      <c r="AB83" s="309">
        <f t="shared" ref="AB83:AB112" si="80">AB14</f>
        <v>0</v>
      </c>
      <c r="AC83" s="310">
        <f>$K83*AB83</f>
        <v>0</v>
      </c>
      <c r="AD83" s="310">
        <f>$I83*AB83</f>
        <v>0</v>
      </c>
      <c r="AE83" s="310">
        <f>$J83*AB83</f>
        <v>0</v>
      </c>
      <c r="AF83" s="309">
        <f t="shared" ref="AF83:AF112" si="81">AF14</f>
        <v>0</v>
      </c>
      <c r="AG83" s="310">
        <f>$K83*AF83</f>
        <v>0</v>
      </c>
      <c r="AH83" s="310">
        <f>$I83*AF83</f>
        <v>0</v>
      </c>
      <c r="AI83" s="312">
        <f>$J83*AF83</f>
        <v>0</v>
      </c>
      <c r="AK83" s="313">
        <f>L83+P83+T83+X83+AB83+AF83</f>
        <v>0</v>
      </c>
      <c r="AL83" s="314">
        <f>M83+Q83+U83+Y83+AC83+AG83</f>
        <v>0</v>
      </c>
      <c r="AM83" s="314">
        <f>AL83-K83</f>
        <v>0</v>
      </c>
    </row>
    <row r="84" spans="1:39" x14ac:dyDescent="0.25">
      <c r="A84" s="254" t="str">
        <f t="shared" ref="A84:D84" si="82">IF(A15=0, "", A15)</f>
        <v/>
      </c>
      <c r="B84" s="255" t="str">
        <f t="shared" si="82"/>
        <v/>
      </c>
      <c r="C84" s="254" t="str">
        <f t="shared" si="82"/>
        <v/>
      </c>
      <c r="D84" s="254" t="str">
        <f t="shared" si="82"/>
        <v/>
      </c>
      <c r="E84" s="305">
        <f t="shared" si="73"/>
        <v>0</v>
      </c>
      <c r="F84" s="305">
        <f t="shared" ref="F84:F112" si="83">E84*12</f>
        <v>0</v>
      </c>
      <c r="G84" s="306">
        <f t="shared" ref="G84:G106" si="84">IF(C84="",0,IF(C84="01-60", $I$5, IF(C84="01-70",$I$3,IF(C84="01-10", $I$6, IF(C84="01-80", $I$7)))))</f>
        <v>0</v>
      </c>
      <c r="H84" s="307">
        <f t="shared" si="75"/>
        <v>0</v>
      </c>
      <c r="I84" s="305">
        <f t="shared" ref="I84:I112" si="85">F84*H84</f>
        <v>0</v>
      </c>
      <c r="J84" s="305">
        <f t="shared" ref="J84:J112" si="86">F84*G84*H84</f>
        <v>0</v>
      </c>
      <c r="K84" s="308">
        <f t="shared" ref="K84:K112" si="87">F84*(1+G84)*H84</f>
        <v>0</v>
      </c>
      <c r="L84" s="309">
        <f t="shared" si="76"/>
        <v>0</v>
      </c>
      <c r="M84" s="310">
        <f t="shared" ref="M84:M112" si="88">$K84*L84</f>
        <v>0</v>
      </c>
      <c r="N84" s="310">
        <f t="shared" ref="N84:N112" si="89">$I84*L84</f>
        <v>0</v>
      </c>
      <c r="O84" s="310">
        <f t="shared" ref="O84:O112" si="90">$J84*L84</f>
        <v>0</v>
      </c>
      <c r="P84" s="309">
        <f t="shared" si="77"/>
        <v>0</v>
      </c>
      <c r="Q84" s="310">
        <f t="shared" ref="Q84:Q112" si="91">$K84*P84</f>
        <v>0</v>
      </c>
      <c r="R84" s="310">
        <f t="shared" ref="R84:R112" si="92">$I84*P84</f>
        <v>0</v>
      </c>
      <c r="S84" s="310">
        <f t="shared" ref="S84:S112" si="93">$J84*P84</f>
        <v>0</v>
      </c>
      <c r="T84" s="309">
        <f t="shared" si="78"/>
        <v>0</v>
      </c>
      <c r="U84" s="310">
        <f t="shared" ref="U84:U112" si="94">$K84*T84</f>
        <v>0</v>
      </c>
      <c r="V84" s="310">
        <f t="shared" ref="V84:V112" si="95">$I84*T84</f>
        <v>0</v>
      </c>
      <c r="W84" s="310">
        <f t="shared" ref="W84:W112" si="96">$J84*T84</f>
        <v>0</v>
      </c>
      <c r="X84" s="309">
        <f t="shared" si="79"/>
        <v>0</v>
      </c>
      <c r="Y84" s="310">
        <f t="shared" ref="Y84:Y112" si="97">$K84*X84</f>
        <v>0</v>
      </c>
      <c r="Z84" s="310">
        <f t="shared" ref="Z84:Z112" si="98">$I84*X84</f>
        <v>0</v>
      </c>
      <c r="AA84" s="310">
        <f t="shared" ref="AA84:AA112" si="99">$J84*X84</f>
        <v>0</v>
      </c>
      <c r="AB84" s="309">
        <f t="shared" si="80"/>
        <v>0</v>
      </c>
      <c r="AC84" s="310">
        <f t="shared" ref="AC84:AC112" si="100">$K84*AB84</f>
        <v>0</v>
      </c>
      <c r="AD84" s="310">
        <f t="shared" ref="AD84:AD112" si="101">$I84*AB84</f>
        <v>0</v>
      </c>
      <c r="AE84" s="310">
        <f t="shared" ref="AE84:AE112" si="102">$J84*AB84</f>
        <v>0</v>
      </c>
      <c r="AF84" s="309">
        <f t="shared" si="81"/>
        <v>0</v>
      </c>
      <c r="AG84" s="310">
        <f t="shared" ref="AG84:AG112" si="103">$K84*AF84</f>
        <v>0</v>
      </c>
      <c r="AH84" s="310">
        <f t="shared" ref="AH84:AH112" si="104">$I84*AF84</f>
        <v>0</v>
      </c>
      <c r="AI84" s="312">
        <f t="shared" ref="AI84:AI112" si="105">$J84*AF84</f>
        <v>0</v>
      </c>
      <c r="AK84" s="313">
        <f t="shared" ref="AK84:AK112" si="106">L84+P84+T84+X84+AB84+AF84</f>
        <v>0</v>
      </c>
      <c r="AL84" s="314">
        <f t="shared" ref="AL84:AL112" si="107">M84+Q84+U84+Y84+AC84+AG84</f>
        <v>0</v>
      </c>
      <c r="AM84" s="314">
        <f t="shared" ref="AM84:AM112" si="108">AL84-K84</f>
        <v>0</v>
      </c>
    </row>
    <row r="85" spans="1:39" x14ac:dyDescent="0.25">
      <c r="A85" s="254" t="str">
        <f t="shared" ref="A85:D85" si="109">IF(A16=0, "", A16)</f>
        <v/>
      </c>
      <c r="B85" s="255" t="str">
        <f t="shared" si="109"/>
        <v/>
      </c>
      <c r="C85" s="254" t="str">
        <f t="shared" si="109"/>
        <v/>
      </c>
      <c r="D85" s="254" t="str">
        <f t="shared" si="109"/>
        <v/>
      </c>
      <c r="E85" s="305">
        <f t="shared" si="73"/>
        <v>0</v>
      </c>
      <c r="F85" s="305">
        <f t="shared" si="83"/>
        <v>0</v>
      </c>
      <c r="G85" s="306">
        <f t="shared" ref="G85:G92" si="110">IF(C85="",0,IF(C85="01-60", $I$5, IF(C85="01-70",$I$3,IF(C85="01-10", $I$6, IF(C85="01-80", $I$7)))))</f>
        <v>0</v>
      </c>
      <c r="H85" s="307">
        <f t="shared" si="75"/>
        <v>0</v>
      </c>
      <c r="I85" s="305">
        <f t="shared" si="85"/>
        <v>0</v>
      </c>
      <c r="J85" s="305">
        <f t="shared" si="86"/>
        <v>0</v>
      </c>
      <c r="K85" s="308">
        <f t="shared" si="87"/>
        <v>0</v>
      </c>
      <c r="L85" s="309">
        <f t="shared" si="76"/>
        <v>0</v>
      </c>
      <c r="M85" s="310">
        <f t="shared" si="88"/>
        <v>0</v>
      </c>
      <c r="N85" s="310">
        <f t="shared" si="89"/>
        <v>0</v>
      </c>
      <c r="O85" s="310">
        <f t="shared" si="90"/>
        <v>0</v>
      </c>
      <c r="P85" s="309">
        <f t="shared" si="77"/>
        <v>0</v>
      </c>
      <c r="Q85" s="310">
        <f t="shared" si="91"/>
        <v>0</v>
      </c>
      <c r="R85" s="310">
        <f t="shared" si="92"/>
        <v>0</v>
      </c>
      <c r="S85" s="310">
        <f t="shared" si="93"/>
        <v>0</v>
      </c>
      <c r="T85" s="309">
        <f t="shared" si="78"/>
        <v>0</v>
      </c>
      <c r="U85" s="310">
        <f t="shared" si="94"/>
        <v>0</v>
      </c>
      <c r="V85" s="310">
        <f t="shared" si="95"/>
        <v>0</v>
      </c>
      <c r="W85" s="310">
        <f t="shared" si="96"/>
        <v>0</v>
      </c>
      <c r="X85" s="309">
        <f t="shared" si="79"/>
        <v>0</v>
      </c>
      <c r="Y85" s="310">
        <f t="shared" si="97"/>
        <v>0</v>
      </c>
      <c r="Z85" s="310">
        <f t="shared" si="98"/>
        <v>0</v>
      </c>
      <c r="AA85" s="310">
        <f t="shared" si="99"/>
        <v>0</v>
      </c>
      <c r="AB85" s="309">
        <f t="shared" si="80"/>
        <v>0</v>
      </c>
      <c r="AC85" s="310">
        <f t="shared" si="100"/>
        <v>0</v>
      </c>
      <c r="AD85" s="310">
        <f t="shared" si="101"/>
        <v>0</v>
      </c>
      <c r="AE85" s="310">
        <f t="shared" si="102"/>
        <v>0</v>
      </c>
      <c r="AF85" s="309">
        <f t="shared" si="81"/>
        <v>0</v>
      </c>
      <c r="AG85" s="310">
        <f t="shared" si="103"/>
        <v>0</v>
      </c>
      <c r="AH85" s="310">
        <f t="shared" si="104"/>
        <v>0</v>
      </c>
      <c r="AI85" s="312">
        <f t="shared" si="105"/>
        <v>0</v>
      </c>
      <c r="AK85" s="313">
        <f t="shared" si="106"/>
        <v>0</v>
      </c>
      <c r="AL85" s="314">
        <f t="shared" si="107"/>
        <v>0</v>
      </c>
      <c r="AM85" s="314">
        <f t="shared" si="108"/>
        <v>0</v>
      </c>
    </row>
    <row r="86" spans="1:39" x14ac:dyDescent="0.25">
      <c r="A86" s="254" t="str">
        <f t="shared" ref="A86:D86" si="111">IF(A17=0, "", A17)</f>
        <v/>
      </c>
      <c r="B86" s="255" t="str">
        <f t="shared" si="111"/>
        <v/>
      </c>
      <c r="C86" s="254" t="str">
        <f t="shared" si="111"/>
        <v/>
      </c>
      <c r="D86" s="254" t="str">
        <f t="shared" si="111"/>
        <v/>
      </c>
      <c r="E86" s="305">
        <f t="shared" si="73"/>
        <v>0</v>
      </c>
      <c r="F86" s="305">
        <f t="shared" si="83"/>
        <v>0</v>
      </c>
      <c r="G86" s="306">
        <f t="shared" si="110"/>
        <v>0</v>
      </c>
      <c r="H86" s="307">
        <f t="shared" si="75"/>
        <v>0</v>
      </c>
      <c r="I86" s="305">
        <f t="shared" si="85"/>
        <v>0</v>
      </c>
      <c r="J86" s="305">
        <f t="shared" si="86"/>
        <v>0</v>
      </c>
      <c r="K86" s="308">
        <f t="shared" si="87"/>
        <v>0</v>
      </c>
      <c r="L86" s="309">
        <f t="shared" si="76"/>
        <v>0</v>
      </c>
      <c r="M86" s="310">
        <f t="shared" si="88"/>
        <v>0</v>
      </c>
      <c r="N86" s="310">
        <f t="shared" si="89"/>
        <v>0</v>
      </c>
      <c r="O86" s="310">
        <f t="shared" si="90"/>
        <v>0</v>
      </c>
      <c r="P86" s="309">
        <f t="shared" si="77"/>
        <v>0</v>
      </c>
      <c r="Q86" s="310">
        <f t="shared" si="91"/>
        <v>0</v>
      </c>
      <c r="R86" s="310">
        <f t="shared" si="92"/>
        <v>0</v>
      </c>
      <c r="S86" s="310">
        <f t="shared" si="93"/>
        <v>0</v>
      </c>
      <c r="T86" s="309">
        <f t="shared" si="78"/>
        <v>0</v>
      </c>
      <c r="U86" s="310">
        <f t="shared" si="94"/>
        <v>0</v>
      </c>
      <c r="V86" s="310">
        <f t="shared" si="95"/>
        <v>0</v>
      </c>
      <c r="W86" s="310">
        <f t="shared" si="96"/>
        <v>0</v>
      </c>
      <c r="X86" s="309">
        <f t="shared" si="79"/>
        <v>0</v>
      </c>
      <c r="Y86" s="310">
        <f t="shared" si="97"/>
        <v>0</v>
      </c>
      <c r="Z86" s="310">
        <f t="shared" si="98"/>
        <v>0</v>
      </c>
      <c r="AA86" s="310">
        <f t="shared" si="99"/>
        <v>0</v>
      </c>
      <c r="AB86" s="309">
        <f t="shared" si="80"/>
        <v>0</v>
      </c>
      <c r="AC86" s="310">
        <f t="shared" si="100"/>
        <v>0</v>
      </c>
      <c r="AD86" s="310">
        <f t="shared" si="101"/>
        <v>0</v>
      </c>
      <c r="AE86" s="310">
        <f t="shared" si="102"/>
        <v>0</v>
      </c>
      <c r="AF86" s="309">
        <f t="shared" si="81"/>
        <v>0</v>
      </c>
      <c r="AG86" s="310">
        <f t="shared" si="103"/>
        <v>0</v>
      </c>
      <c r="AH86" s="310">
        <f t="shared" si="104"/>
        <v>0</v>
      </c>
      <c r="AI86" s="312">
        <f t="shared" si="105"/>
        <v>0</v>
      </c>
      <c r="AK86" s="313">
        <f t="shared" si="106"/>
        <v>0</v>
      </c>
      <c r="AL86" s="314">
        <f t="shared" si="107"/>
        <v>0</v>
      </c>
      <c r="AM86" s="314">
        <f t="shared" si="108"/>
        <v>0</v>
      </c>
    </row>
    <row r="87" spans="1:39" x14ac:dyDescent="0.25">
      <c r="A87" s="254" t="str">
        <f t="shared" ref="A87:D87" si="112">IF(A18=0, "", A18)</f>
        <v/>
      </c>
      <c r="B87" s="255" t="str">
        <f t="shared" si="112"/>
        <v/>
      </c>
      <c r="C87" s="254" t="str">
        <f t="shared" si="112"/>
        <v/>
      </c>
      <c r="D87" s="254" t="str">
        <f t="shared" si="112"/>
        <v/>
      </c>
      <c r="E87" s="305">
        <f t="shared" si="73"/>
        <v>0</v>
      </c>
      <c r="F87" s="305">
        <f t="shared" si="83"/>
        <v>0</v>
      </c>
      <c r="G87" s="306">
        <f t="shared" si="110"/>
        <v>0</v>
      </c>
      <c r="H87" s="307">
        <f t="shared" si="75"/>
        <v>0</v>
      </c>
      <c r="I87" s="305">
        <f t="shared" si="85"/>
        <v>0</v>
      </c>
      <c r="J87" s="305">
        <f t="shared" si="86"/>
        <v>0</v>
      </c>
      <c r="K87" s="308">
        <f t="shared" si="87"/>
        <v>0</v>
      </c>
      <c r="L87" s="309">
        <f t="shared" si="76"/>
        <v>0</v>
      </c>
      <c r="M87" s="310">
        <f t="shared" si="88"/>
        <v>0</v>
      </c>
      <c r="N87" s="310">
        <f t="shared" si="89"/>
        <v>0</v>
      </c>
      <c r="O87" s="310">
        <f t="shared" si="90"/>
        <v>0</v>
      </c>
      <c r="P87" s="309">
        <f t="shared" si="77"/>
        <v>0</v>
      </c>
      <c r="Q87" s="310">
        <f t="shared" si="91"/>
        <v>0</v>
      </c>
      <c r="R87" s="310">
        <f t="shared" si="92"/>
        <v>0</v>
      </c>
      <c r="S87" s="310">
        <f t="shared" si="93"/>
        <v>0</v>
      </c>
      <c r="T87" s="309">
        <f t="shared" si="78"/>
        <v>0</v>
      </c>
      <c r="U87" s="310">
        <f t="shared" si="94"/>
        <v>0</v>
      </c>
      <c r="V87" s="310">
        <f t="shared" si="95"/>
        <v>0</v>
      </c>
      <c r="W87" s="310">
        <f t="shared" si="96"/>
        <v>0</v>
      </c>
      <c r="X87" s="309">
        <f t="shared" si="79"/>
        <v>0</v>
      </c>
      <c r="Y87" s="310">
        <f t="shared" si="97"/>
        <v>0</v>
      </c>
      <c r="Z87" s="310">
        <f t="shared" si="98"/>
        <v>0</v>
      </c>
      <c r="AA87" s="310">
        <f t="shared" si="99"/>
        <v>0</v>
      </c>
      <c r="AB87" s="309">
        <f t="shared" si="80"/>
        <v>0</v>
      </c>
      <c r="AC87" s="310">
        <f t="shared" si="100"/>
        <v>0</v>
      </c>
      <c r="AD87" s="310">
        <f t="shared" si="101"/>
        <v>0</v>
      </c>
      <c r="AE87" s="310">
        <f t="shared" si="102"/>
        <v>0</v>
      </c>
      <c r="AF87" s="309">
        <f t="shared" si="81"/>
        <v>0</v>
      </c>
      <c r="AG87" s="310">
        <f t="shared" si="103"/>
        <v>0</v>
      </c>
      <c r="AH87" s="310">
        <f t="shared" si="104"/>
        <v>0</v>
      </c>
      <c r="AI87" s="312">
        <f t="shared" si="105"/>
        <v>0</v>
      </c>
      <c r="AK87" s="313">
        <f t="shared" si="106"/>
        <v>0</v>
      </c>
      <c r="AL87" s="314">
        <f t="shared" si="107"/>
        <v>0</v>
      </c>
      <c r="AM87" s="314">
        <f t="shared" si="108"/>
        <v>0</v>
      </c>
    </row>
    <row r="88" spans="1:39" x14ac:dyDescent="0.25">
      <c r="A88" s="254" t="str">
        <f t="shared" ref="A88:D88" si="113">IF(A19=0, "", A19)</f>
        <v/>
      </c>
      <c r="B88" s="255" t="str">
        <f t="shared" si="113"/>
        <v/>
      </c>
      <c r="C88" s="254" t="str">
        <f t="shared" si="113"/>
        <v/>
      </c>
      <c r="D88" s="254" t="str">
        <f t="shared" si="113"/>
        <v/>
      </c>
      <c r="E88" s="305">
        <f t="shared" ref="E88:E111" si="114">IF(C88="", 0,IF(C88="01-60",E19*(1+$F$5),IF(C88="01-70",E19*(1+$F$3),IF(C88="01-10",E19*(1+$F$6),IF(C88="01-80",E19*(1+$F$7))))))</f>
        <v>0</v>
      </c>
      <c r="F88" s="305">
        <f t="shared" si="83"/>
        <v>0</v>
      </c>
      <c r="G88" s="306">
        <f t="shared" si="110"/>
        <v>0</v>
      </c>
      <c r="H88" s="307">
        <f t="shared" si="75"/>
        <v>0</v>
      </c>
      <c r="I88" s="305">
        <f t="shared" si="85"/>
        <v>0</v>
      </c>
      <c r="J88" s="305">
        <f t="shared" si="86"/>
        <v>0</v>
      </c>
      <c r="K88" s="308">
        <f t="shared" si="87"/>
        <v>0</v>
      </c>
      <c r="L88" s="309">
        <f t="shared" si="76"/>
        <v>0</v>
      </c>
      <c r="M88" s="310">
        <f t="shared" si="88"/>
        <v>0</v>
      </c>
      <c r="N88" s="310">
        <f t="shared" si="89"/>
        <v>0</v>
      </c>
      <c r="O88" s="310">
        <f t="shared" si="90"/>
        <v>0</v>
      </c>
      <c r="P88" s="309">
        <f t="shared" si="77"/>
        <v>0</v>
      </c>
      <c r="Q88" s="310">
        <f t="shared" si="91"/>
        <v>0</v>
      </c>
      <c r="R88" s="310">
        <f t="shared" si="92"/>
        <v>0</v>
      </c>
      <c r="S88" s="310">
        <f t="shared" si="93"/>
        <v>0</v>
      </c>
      <c r="T88" s="309">
        <f t="shared" si="78"/>
        <v>0</v>
      </c>
      <c r="U88" s="310">
        <f t="shared" si="94"/>
        <v>0</v>
      </c>
      <c r="V88" s="310">
        <f t="shared" si="95"/>
        <v>0</v>
      </c>
      <c r="W88" s="310">
        <f t="shared" si="96"/>
        <v>0</v>
      </c>
      <c r="X88" s="309">
        <f t="shared" si="79"/>
        <v>0</v>
      </c>
      <c r="Y88" s="310">
        <f t="shared" si="97"/>
        <v>0</v>
      </c>
      <c r="Z88" s="310">
        <f t="shared" si="98"/>
        <v>0</v>
      </c>
      <c r="AA88" s="310">
        <f t="shared" si="99"/>
        <v>0</v>
      </c>
      <c r="AB88" s="309">
        <f t="shared" si="80"/>
        <v>0</v>
      </c>
      <c r="AC88" s="310">
        <f t="shared" si="100"/>
        <v>0</v>
      </c>
      <c r="AD88" s="310">
        <f t="shared" si="101"/>
        <v>0</v>
      </c>
      <c r="AE88" s="310">
        <f t="shared" si="102"/>
        <v>0</v>
      </c>
      <c r="AF88" s="309">
        <f t="shared" si="81"/>
        <v>0</v>
      </c>
      <c r="AG88" s="310">
        <f t="shared" si="103"/>
        <v>0</v>
      </c>
      <c r="AH88" s="310">
        <f t="shared" si="104"/>
        <v>0</v>
      </c>
      <c r="AI88" s="312">
        <f t="shared" si="105"/>
        <v>0</v>
      </c>
      <c r="AK88" s="313">
        <f t="shared" si="106"/>
        <v>0</v>
      </c>
      <c r="AL88" s="314">
        <f t="shared" si="107"/>
        <v>0</v>
      </c>
      <c r="AM88" s="314">
        <f t="shared" si="108"/>
        <v>0</v>
      </c>
    </row>
    <row r="89" spans="1:39" ht="15.75" thickBot="1" x14ac:dyDescent="0.3">
      <c r="A89" s="254" t="str">
        <f t="shared" ref="A89:D89" si="115">IF(A20=0, "", A20)</f>
        <v/>
      </c>
      <c r="B89" s="255" t="str">
        <f t="shared" si="115"/>
        <v/>
      </c>
      <c r="C89" s="254" t="str">
        <f t="shared" si="115"/>
        <v/>
      </c>
      <c r="D89" s="254" t="str">
        <f t="shared" si="115"/>
        <v/>
      </c>
      <c r="E89" s="305">
        <f t="shared" si="114"/>
        <v>0</v>
      </c>
      <c r="F89" s="305">
        <f t="shared" si="83"/>
        <v>0</v>
      </c>
      <c r="G89" s="306">
        <f t="shared" si="110"/>
        <v>0</v>
      </c>
      <c r="H89" s="307">
        <f t="shared" si="75"/>
        <v>0</v>
      </c>
      <c r="I89" s="305">
        <f t="shared" si="85"/>
        <v>0</v>
      </c>
      <c r="J89" s="305">
        <f t="shared" si="86"/>
        <v>0</v>
      </c>
      <c r="K89" s="308">
        <f t="shared" si="87"/>
        <v>0</v>
      </c>
      <c r="L89" s="309">
        <f t="shared" si="76"/>
        <v>0</v>
      </c>
      <c r="M89" s="310">
        <f t="shared" si="88"/>
        <v>0</v>
      </c>
      <c r="N89" s="310">
        <f t="shared" si="89"/>
        <v>0</v>
      </c>
      <c r="O89" s="310">
        <f t="shared" si="90"/>
        <v>0</v>
      </c>
      <c r="P89" s="309">
        <f t="shared" si="77"/>
        <v>0</v>
      </c>
      <c r="Q89" s="310">
        <f t="shared" si="91"/>
        <v>0</v>
      </c>
      <c r="R89" s="310">
        <f t="shared" si="92"/>
        <v>0</v>
      </c>
      <c r="S89" s="310">
        <f t="shared" si="93"/>
        <v>0</v>
      </c>
      <c r="T89" s="309">
        <f t="shared" si="78"/>
        <v>0</v>
      </c>
      <c r="U89" s="310">
        <f t="shared" si="94"/>
        <v>0</v>
      </c>
      <c r="V89" s="310">
        <f t="shared" si="95"/>
        <v>0</v>
      </c>
      <c r="W89" s="310">
        <f t="shared" si="96"/>
        <v>0</v>
      </c>
      <c r="X89" s="309">
        <f t="shared" si="79"/>
        <v>0</v>
      </c>
      <c r="Y89" s="310">
        <f t="shared" si="97"/>
        <v>0</v>
      </c>
      <c r="Z89" s="310">
        <f t="shared" si="98"/>
        <v>0</v>
      </c>
      <c r="AA89" s="310">
        <f t="shared" si="99"/>
        <v>0</v>
      </c>
      <c r="AB89" s="309">
        <f t="shared" si="80"/>
        <v>0</v>
      </c>
      <c r="AC89" s="310">
        <f t="shared" si="100"/>
        <v>0</v>
      </c>
      <c r="AD89" s="310">
        <f t="shared" si="101"/>
        <v>0</v>
      </c>
      <c r="AE89" s="310">
        <f t="shared" si="102"/>
        <v>0</v>
      </c>
      <c r="AF89" s="309">
        <f t="shared" si="81"/>
        <v>0</v>
      </c>
      <c r="AG89" s="310">
        <f t="shared" si="103"/>
        <v>0</v>
      </c>
      <c r="AH89" s="310">
        <f t="shared" si="104"/>
        <v>0</v>
      </c>
      <c r="AI89" s="312">
        <f t="shared" si="105"/>
        <v>0</v>
      </c>
      <c r="AK89" s="313">
        <f t="shared" si="106"/>
        <v>0</v>
      </c>
      <c r="AL89" s="314">
        <f t="shared" si="107"/>
        <v>0</v>
      </c>
      <c r="AM89" s="314">
        <f t="shared" si="108"/>
        <v>0</v>
      </c>
    </row>
    <row r="90" spans="1:39" ht="15.75" hidden="1" thickBot="1" x14ac:dyDescent="0.3">
      <c r="A90" s="254" t="str">
        <f t="shared" ref="A90:D90" si="116">IF(A21=0, "", A21)</f>
        <v/>
      </c>
      <c r="B90" s="255" t="str">
        <f t="shared" si="116"/>
        <v/>
      </c>
      <c r="C90" s="254" t="str">
        <f t="shared" si="116"/>
        <v/>
      </c>
      <c r="D90" s="254" t="str">
        <f t="shared" si="116"/>
        <v/>
      </c>
      <c r="E90" s="305">
        <f t="shared" si="114"/>
        <v>0</v>
      </c>
      <c r="F90" s="305">
        <f t="shared" si="83"/>
        <v>0</v>
      </c>
      <c r="G90" s="306">
        <f t="shared" si="110"/>
        <v>0</v>
      </c>
      <c r="H90" s="307">
        <f t="shared" si="75"/>
        <v>0</v>
      </c>
      <c r="I90" s="305">
        <f t="shared" si="85"/>
        <v>0</v>
      </c>
      <c r="J90" s="305">
        <f t="shared" si="86"/>
        <v>0</v>
      </c>
      <c r="K90" s="308">
        <f t="shared" si="87"/>
        <v>0</v>
      </c>
      <c r="L90" s="309">
        <f t="shared" si="76"/>
        <v>0</v>
      </c>
      <c r="M90" s="310">
        <f t="shared" si="88"/>
        <v>0</v>
      </c>
      <c r="N90" s="310">
        <f t="shared" si="89"/>
        <v>0</v>
      </c>
      <c r="O90" s="310">
        <f t="shared" si="90"/>
        <v>0</v>
      </c>
      <c r="P90" s="309">
        <f t="shared" si="77"/>
        <v>0</v>
      </c>
      <c r="Q90" s="310">
        <f t="shared" si="91"/>
        <v>0</v>
      </c>
      <c r="R90" s="310">
        <f t="shared" si="92"/>
        <v>0</v>
      </c>
      <c r="S90" s="310">
        <f t="shared" si="93"/>
        <v>0</v>
      </c>
      <c r="T90" s="309">
        <f t="shared" si="78"/>
        <v>0</v>
      </c>
      <c r="U90" s="310">
        <f t="shared" si="94"/>
        <v>0</v>
      </c>
      <c r="V90" s="310">
        <f t="shared" si="95"/>
        <v>0</v>
      </c>
      <c r="W90" s="310">
        <f t="shared" si="96"/>
        <v>0</v>
      </c>
      <c r="X90" s="309">
        <f t="shared" si="79"/>
        <v>0</v>
      </c>
      <c r="Y90" s="310">
        <f t="shared" si="97"/>
        <v>0</v>
      </c>
      <c r="Z90" s="310">
        <f t="shared" si="98"/>
        <v>0</v>
      </c>
      <c r="AA90" s="310">
        <f t="shared" si="99"/>
        <v>0</v>
      </c>
      <c r="AB90" s="309">
        <f t="shared" si="80"/>
        <v>0</v>
      </c>
      <c r="AC90" s="310">
        <f t="shared" si="100"/>
        <v>0</v>
      </c>
      <c r="AD90" s="310">
        <f t="shared" si="101"/>
        <v>0</v>
      </c>
      <c r="AE90" s="310">
        <f t="shared" si="102"/>
        <v>0</v>
      </c>
      <c r="AF90" s="309">
        <f t="shared" si="81"/>
        <v>0</v>
      </c>
      <c r="AG90" s="310">
        <f t="shared" si="103"/>
        <v>0</v>
      </c>
      <c r="AH90" s="310">
        <f t="shared" si="104"/>
        <v>0</v>
      </c>
      <c r="AI90" s="312">
        <f t="shared" si="105"/>
        <v>0</v>
      </c>
      <c r="AK90" s="313">
        <f t="shared" si="106"/>
        <v>0</v>
      </c>
      <c r="AL90" s="314">
        <f t="shared" si="107"/>
        <v>0</v>
      </c>
      <c r="AM90" s="314">
        <f t="shared" si="108"/>
        <v>0</v>
      </c>
    </row>
    <row r="91" spans="1:39" hidden="1" x14ac:dyDescent="0.25">
      <c r="A91" s="254" t="str">
        <f t="shared" ref="A91:D91" si="117">IF(A22=0, "", A22)</f>
        <v/>
      </c>
      <c r="B91" s="255" t="str">
        <f t="shared" si="117"/>
        <v/>
      </c>
      <c r="C91" s="254" t="str">
        <f t="shared" si="117"/>
        <v/>
      </c>
      <c r="D91" s="254" t="str">
        <f t="shared" si="117"/>
        <v/>
      </c>
      <c r="E91" s="305">
        <f t="shared" si="114"/>
        <v>0</v>
      </c>
      <c r="F91" s="305">
        <f t="shared" si="83"/>
        <v>0</v>
      </c>
      <c r="G91" s="306">
        <f t="shared" si="110"/>
        <v>0</v>
      </c>
      <c r="H91" s="307">
        <f t="shared" si="75"/>
        <v>0</v>
      </c>
      <c r="I91" s="305">
        <f t="shared" si="85"/>
        <v>0</v>
      </c>
      <c r="J91" s="305">
        <f t="shared" si="86"/>
        <v>0</v>
      </c>
      <c r="K91" s="308">
        <f t="shared" si="87"/>
        <v>0</v>
      </c>
      <c r="L91" s="309">
        <f t="shared" si="76"/>
        <v>0</v>
      </c>
      <c r="M91" s="310">
        <f t="shared" si="88"/>
        <v>0</v>
      </c>
      <c r="N91" s="310">
        <f t="shared" si="89"/>
        <v>0</v>
      </c>
      <c r="O91" s="310">
        <f t="shared" si="90"/>
        <v>0</v>
      </c>
      <c r="P91" s="309">
        <f t="shared" si="77"/>
        <v>0</v>
      </c>
      <c r="Q91" s="310">
        <f t="shared" si="91"/>
        <v>0</v>
      </c>
      <c r="R91" s="310">
        <f t="shared" si="92"/>
        <v>0</v>
      </c>
      <c r="S91" s="310">
        <f t="shared" si="93"/>
        <v>0</v>
      </c>
      <c r="T91" s="309">
        <f t="shared" si="78"/>
        <v>0</v>
      </c>
      <c r="U91" s="310">
        <f t="shared" si="94"/>
        <v>0</v>
      </c>
      <c r="V91" s="310">
        <f t="shared" si="95"/>
        <v>0</v>
      </c>
      <c r="W91" s="310">
        <f t="shared" si="96"/>
        <v>0</v>
      </c>
      <c r="X91" s="309">
        <f t="shared" si="79"/>
        <v>0</v>
      </c>
      <c r="Y91" s="310">
        <f t="shared" si="97"/>
        <v>0</v>
      </c>
      <c r="Z91" s="310">
        <f t="shared" si="98"/>
        <v>0</v>
      </c>
      <c r="AA91" s="310">
        <f t="shared" si="99"/>
        <v>0</v>
      </c>
      <c r="AB91" s="309">
        <f t="shared" si="80"/>
        <v>0</v>
      </c>
      <c r="AC91" s="310">
        <f t="shared" si="100"/>
        <v>0</v>
      </c>
      <c r="AD91" s="310">
        <f t="shared" si="101"/>
        <v>0</v>
      </c>
      <c r="AE91" s="310">
        <f t="shared" si="102"/>
        <v>0</v>
      </c>
      <c r="AF91" s="309">
        <f t="shared" si="81"/>
        <v>0</v>
      </c>
      <c r="AG91" s="310">
        <f t="shared" si="103"/>
        <v>0</v>
      </c>
      <c r="AH91" s="310">
        <f t="shared" si="104"/>
        <v>0</v>
      </c>
      <c r="AI91" s="312">
        <f t="shared" si="105"/>
        <v>0</v>
      </c>
      <c r="AK91" s="313">
        <f t="shared" si="106"/>
        <v>0</v>
      </c>
      <c r="AL91" s="314">
        <f t="shared" si="107"/>
        <v>0</v>
      </c>
      <c r="AM91" s="314">
        <f t="shared" si="108"/>
        <v>0</v>
      </c>
    </row>
    <row r="92" spans="1:39" hidden="1" x14ac:dyDescent="0.25">
      <c r="A92" s="254" t="str">
        <f t="shared" ref="A92:D92" si="118">IF(A23=0, "", A23)</f>
        <v/>
      </c>
      <c r="B92" s="255" t="str">
        <f t="shared" si="118"/>
        <v/>
      </c>
      <c r="C92" s="254" t="str">
        <f t="shared" si="118"/>
        <v/>
      </c>
      <c r="D92" s="254" t="str">
        <f t="shared" si="118"/>
        <v/>
      </c>
      <c r="E92" s="305">
        <f t="shared" si="114"/>
        <v>0</v>
      </c>
      <c r="F92" s="305">
        <f t="shared" si="83"/>
        <v>0</v>
      </c>
      <c r="G92" s="306">
        <f t="shared" si="110"/>
        <v>0</v>
      </c>
      <c r="H92" s="307">
        <f t="shared" si="75"/>
        <v>0</v>
      </c>
      <c r="I92" s="305">
        <f t="shared" si="85"/>
        <v>0</v>
      </c>
      <c r="J92" s="305">
        <f t="shared" si="86"/>
        <v>0</v>
      </c>
      <c r="K92" s="308">
        <f t="shared" si="87"/>
        <v>0</v>
      </c>
      <c r="L92" s="309">
        <f t="shared" si="76"/>
        <v>0</v>
      </c>
      <c r="M92" s="310">
        <f t="shared" si="88"/>
        <v>0</v>
      </c>
      <c r="N92" s="310">
        <f t="shared" si="89"/>
        <v>0</v>
      </c>
      <c r="O92" s="310">
        <f t="shared" si="90"/>
        <v>0</v>
      </c>
      <c r="P92" s="309">
        <f t="shared" si="77"/>
        <v>0</v>
      </c>
      <c r="Q92" s="310">
        <f t="shared" si="91"/>
        <v>0</v>
      </c>
      <c r="R92" s="310">
        <f t="shared" si="92"/>
        <v>0</v>
      </c>
      <c r="S92" s="310">
        <f t="shared" si="93"/>
        <v>0</v>
      </c>
      <c r="T92" s="309">
        <f t="shared" si="78"/>
        <v>0</v>
      </c>
      <c r="U92" s="310">
        <f t="shared" si="94"/>
        <v>0</v>
      </c>
      <c r="V92" s="310">
        <f t="shared" si="95"/>
        <v>0</v>
      </c>
      <c r="W92" s="310">
        <f t="shared" si="96"/>
        <v>0</v>
      </c>
      <c r="X92" s="309">
        <f t="shared" si="79"/>
        <v>0</v>
      </c>
      <c r="Y92" s="310">
        <f t="shared" si="97"/>
        <v>0</v>
      </c>
      <c r="Z92" s="310">
        <f t="shared" si="98"/>
        <v>0</v>
      </c>
      <c r="AA92" s="310">
        <f t="shared" si="99"/>
        <v>0</v>
      </c>
      <c r="AB92" s="309">
        <f t="shared" si="80"/>
        <v>0</v>
      </c>
      <c r="AC92" s="310">
        <f t="shared" si="100"/>
        <v>0</v>
      </c>
      <c r="AD92" s="310">
        <f t="shared" si="101"/>
        <v>0</v>
      </c>
      <c r="AE92" s="310">
        <f t="shared" si="102"/>
        <v>0</v>
      </c>
      <c r="AF92" s="309">
        <f t="shared" si="81"/>
        <v>0</v>
      </c>
      <c r="AG92" s="310">
        <f t="shared" si="103"/>
        <v>0</v>
      </c>
      <c r="AH92" s="310">
        <f t="shared" si="104"/>
        <v>0</v>
      </c>
      <c r="AI92" s="312">
        <f t="shared" si="105"/>
        <v>0</v>
      </c>
      <c r="AK92" s="313">
        <f t="shared" si="106"/>
        <v>0</v>
      </c>
      <c r="AL92" s="314">
        <f t="shared" si="107"/>
        <v>0</v>
      </c>
      <c r="AM92" s="314">
        <f t="shared" si="108"/>
        <v>0</v>
      </c>
    </row>
    <row r="93" spans="1:39" hidden="1" x14ac:dyDescent="0.25">
      <c r="A93" s="254" t="str">
        <f t="shared" ref="A93:D93" si="119">IF(A24=0, "", A24)</f>
        <v/>
      </c>
      <c r="B93" s="255" t="str">
        <f t="shared" si="119"/>
        <v/>
      </c>
      <c r="C93" s="254" t="str">
        <f t="shared" si="119"/>
        <v/>
      </c>
      <c r="D93" s="254" t="str">
        <f t="shared" si="119"/>
        <v/>
      </c>
      <c r="E93" s="305">
        <f t="shared" si="114"/>
        <v>0</v>
      </c>
      <c r="F93" s="305">
        <f t="shared" si="83"/>
        <v>0</v>
      </c>
      <c r="G93" s="306">
        <f t="shared" si="84"/>
        <v>0</v>
      </c>
      <c r="H93" s="307">
        <f t="shared" si="75"/>
        <v>0</v>
      </c>
      <c r="I93" s="305">
        <f t="shared" si="85"/>
        <v>0</v>
      </c>
      <c r="J93" s="305">
        <f t="shared" si="86"/>
        <v>0</v>
      </c>
      <c r="K93" s="308">
        <f t="shared" si="87"/>
        <v>0</v>
      </c>
      <c r="L93" s="309">
        <f t="shared" si="76"/>
        <v>0</v>
      </c>
      <c r="M93" s="310">
        <f t="shared" si="88"/>
        <v>0</v>
      </c>
      <c r="N93" s="310">
        <f t="shared" si="89"/>
        <v>0</v>
      </c>
      <c r="O93" s="310">
        <f t="shared" si="90"/>
        <v>0</v>
      </c>
      <c r="P93" s="309">
        <f t="shared" si="77"/>
        <v>0</v>
      </c>
      <c r="Q93" s="310">
        <f t="shared" si="91"/>
        <v>0</v>
      </c>
      <c r="R93" s="310">
        <f t="shared" si="92"/>
        <v>0</v>
      </c>
      <c r="S93" s="310">
        <f t="shared" si="93"/>
        <v>0</v>
      </c>
      <c r="T93" s="309">
        <f t="shared" si="78"/>
        <v>0</v>
      </c>
      <c r="U93" s="310">
        <f t="shared" si="94"/>
        <v>0</v>
      </c>
      <c r="V93" s="310">
        <f t="shared" si="95"/>
        <v>0</v>
      </c>
      <c r="W93" s="310">
        <f t="shared" si="96"/>
        <v>0</v>
      </c>
      <c r="X93" s="309">
        <f t="shared" si="79"/>
        <v>0</v>
      </c>
      <c r="Y93" s="310">
        <f t="shared" si="97"/>
        <v>0</v>
      </c>
      <c r="Z93" s="310">
        <f t="shared" si="98"/>
        <v>0</v>
      </c>
      <c r="AA93" s="310">
        <f t="shared" si="99"/>
        <v>0</v>
      </c>
      <c r="AB93" s="309">
        <f t="shared" si="80"/>
        <v>0</v>
      </c>
      <c r="AC93" s="310">
        <f t="shared" si="100"/>
        <v>0</v>
      </c>
      <c r="AD93" s="310">
        <f t="shared" si="101"/>
        <v>0</v>
      </c>
      <c r="AE93" s="310">
        <f t="shared" si="102"/>
        <v>0</v>
      </c>
      <c r="AF93" s="309">
        <f t="shared" si="81"/>
        <v>0</v>
      </c>
      <c r="AG93" s="310">
        <f t="shared" si="103"/>
        <v>0</v>
      </c>
      <c r="AH93" s="310">
        <f t="shared" si="104"/>
        <v>0</v>
      </c>
      <c r="AI93" s="312">
        <f t="shared" si="105"/>
        <v>0</v>
      </c>
      <c r="AK93" s="313">
        <f t="shared" si="106"/>
        <v>0</v>
      </c>
      <c r="AL93" s="314">
        <f t="shared" si="107"/>
        <v>0</v>
      </c>
      <c r="AM93" s="314">
        <f t="shared" si="108"/>
        <v>0</v>
      </c>
    </row>
    <row r="94" spans="1:39" hidden="1" x14ac:dyDescent="0.25">
      <c r="A94" s="254" t="str">
        <f t="shared" ref="A94:D94" si="120">IF(A25=0, "", A25)</f>
        <v/>
      </c>
      <c r="B94" s="255" t="str">
        <f t="shared" si="120"/>
        <v/>
      </c>
      <c r="C94" s="254" t="str">
        <f t="shared" si="120"/>
        <v/>
      </c>
      <c r="D94" s="254" t="str">
        <f t="shared" si="120"/>
        <v/>
      </c>
      <c r="E94" s="305">
        <f t="shared" si="114"/>
        <v>0</v>
      </c>
      <c r="F94" s="305">
        <f t="shared" si="83"/>
        <v>0</v>
      </c>
      <c r="G94" s="306">
        <f>IF(C94="",0,IF(C94="01-60", $I$5, IF(C94="01-70",$I$3,IF(C94="01-10", $I$6, IF(C94="01-80", $I$7)))))</f>
        <v>0</v>
      </c>
      <c r="H94" s="307">
        <f t="shared" si="75"/>
        <v>0</v>
      </c>
      <c r="I94" s="305">
        <f t="shared" si="85"/>
        <v>0</v>
      </c>
      <c r="J94" s="305">
        <f t="shared" si="86"/>
        <v>0</v>
      </c>
      <c r="K94" s="308">
        <f t="shared" si="87"/>
        <v>0</v>
      </c>
      <c r="L94" s="309">
        <f t="shared" si="76"/>
        <v>0</v>
      </c>
      <c r="M94" s="310">
        <f t="shared" si="88"/>
        <v>0</v>
      </c>
      <c r="N94" s="310">
        <f t="shared" si="89"/>
        <v>0</v>
      </c>
      <c r="O94" s="310">
        <f t="shared" si="90"/>
        <v>0</v>
      </c>
      <c r="P94" s="309">
        <f t="shared" si="77"/>
        <v>0</v>
      </c>
      <c r="Q94" s="310">
        <f t="shared" si="91"/>
        <v>0</v>
      </c>
      <c r="R94" s="310">
        <f t="shared" si="92"/>
        <v>0</v>
      </c>
      <c r="S94" s="310">
        <f t="shared" si="93"/>
        <v>0</v>
      </c>
      <c r="T94" s="309">
        <f t="shared" si="78"/>
        <v>0</v>
      </c>
      <c r="U94" s="310">
        <f t="shared" si="94"/>
        <v>0</v>
      </c>
      <c r="V94" s="310">
        <f t="shared" si="95"/>
        <v>0</v>
      </c>
      <c r="W94" s="310">
        <f t="shared" si="96"/>
        <v>0</v>
      </c>
      <c r="X94" s="309">
        <f t="shared" si="79"/>
        <v>0</v>
      </c>
      <c r="Y94" s="310">
        <f t="shared" si="97"/>
        <v>0</v>
      </c>
      <c r="Z94" s="310">
        <f t="shared" si="98"/>
        <v>0</v>
      </c>
      <c r="AA94" s="310">
        <f t="shared" si="99"/>
        <v>0</v>
      </c>
      <c r="AB94" s="309">
        <f t="shared" si="80"/>
        <v>0</v>
      </c>
      <c r="AC94" s="310">
        <f t="shared" si="100"/>
        <v>0</v>
      </c>
      <c r="AD94" s="310">
        <f t="shared" si="101"/>
        <v>0</v>
      </c>
      <c r="AE94" s="310">
        <f t="shared" si="102"/>
        <v>0</v>
      </c>
      <c r="AF94" s="309">
        <f t="shared" si="81"/>
        <v>0</v>
      </c>
      <c r="AG94" s="310">
        <f t="shared" si="103"/>
        <v>0</v>
      </c>
      <c r="AH94" s="310">
        <f t="shared" si="104"/>
        <v>0</v>
      </c>
      <c r="AI94" s="312">
        <f t="shared" si="105"/>
        <v>0</v>
      </c>
      <c r="AK94" s="313">
        <f t="shared" si="106"/>
        <v>0</v>
      </c>
      <c r="AL94" s="314">
        <f t="shared" si="107"/>
        <v>0</v>
      </c>
      <c r="AM94" s="314">
        <f t="shared" si="108"/>
        <v>0</v>
      </c>
    </row>
    <row r="95" spans="1:39" hidden="1" x14ac:dyDescent="0.25">
      <c r="A95" s="254" t="str">
        <f t="shared" ref="A95:D95" si="121">IF(A26=0, "", A26)</f>
        <v/>
      </c>
      <c r="B95" s="255" t="str">
        <f t="shared" si="121"/>
        <v/>
      </c>
      <c r="C95" s="254" t="str">
        <f t="shared" si="121"/>
        <v/>
      </c>
      <c r="D95" s="254" t="str">
        <f t="shared" si="121"/>
        <v/>
      </c>
      <c r="E95" s="305">
        <f t="shared" si="114"/>
        <v>0</v>
      </c>
      <c r="F95" s="305">
        <f t="shared" si="83"/>
        <v>0</v>
      </c>
      <c r="G95" s="306">
        <f>IF(C95="",0,IF(C95="01-60", $I$5, IF(C95="01-70",$I$3,IF(C95="01-10", $I$6, IF(C95="01-80", $I$7)))))</f>
        <v>0</v>
      </c>
      <c r="H95" s="307">
        <f t="shared" si="75"/>
        <v>0</v>
      </c>
      <c r="I95" s="305">
        <f t="shared" si="85"/>
        <v>0</v>
      </c>
      <c r="J95" s="305">
        <f t="shared" si="86"/>
        <v>0</v>
      </c>
      <c r="K95" s="308">
        <f t="shared" si="87"/>
        <v>0</v>
      </c>
      <c r="L95" s="309">
        <f t="shared" si="76"/>
        <v>0</v>
      </c>
      <c r="M95" s="310">
        <f t="shared" si="88"/>
        <v>0</v>
      </c>
      <c r="N95" s="310">
        <f t="shared" si="89"/>
        <v>0</v>
      </c>
      <c r="O95" s="310">
        <f t="shared" si="90"/>
        <v>0</v>
      </c>
      <c r="P95" s="309">
        <f t="shared" si="77"/>
        <v>0</v>
      </c>
      <c r="Q95" s="310">
        <f t="shared" si="91"/>
        <v>0</v>
      </c>
      <c r="R95" s="310">
        <f t="shared" si="92"/>
        <v>0</v>
      </c>
      <c r="S95" s="310">
        <f t="shared" si="93"/>
        <v>0</v>
      </c>
      <c r="T95" s="309">
        <f t="shared" si="78"/>
        <v>0</v>
      </c>
      <c r="U95" s="310">
        <f t="shared" si="94"/>
        <v>0</v>
      </c>
      <c r="V95" s="310">
        <f t="shared" si="95"/>
        <v>0</v>
      </c>
      <c r="W95" s="310">
        <f t="shared" si="96"/>
        <v>0</v>
      </c>
      <c r="X95" s="309">
        <f t="shared" si="79"/>
        <v>0</v>
      </c>
      <c r="Y95" s="310">
        <f t="shared" si="97"/>
        <v>0</v>
      </c>
      <c r="Z95" s="310">
        <f t="shared" si="98"/>
        <v>0</v>
      </c>
      <c r="AA95" s="310">
        <f t="shared" si="99"/>
        <v>0</v>
      </c>
      <c r="AB95" s="309">
        <f t="shared" si="80"/>
        <v>0</v>
      </c>
      <c r="AC95" s="310">
        <f t="shared" si="100"/>
        <v>0</v>
      </c>
      <c r="AD95" s="310">
        <f t="shared" si="101"/>
        <v>0</v>
      </c>
      <c r="AE95" s="310">
        <f t="shared" si="102"/>
        <v>0</v>
      </c>
      <c r="AF95" s="309">
        <f t="shared" si="81"/>
        <v>0</v>
      </c>
      <c r="AG95" s="310">
        <f t="shared" si="103"/>
        <v>0</v>
      </c>
      <c r="AH95" s="310">
        <f t="shared" si="104"/>
        <v>0</v>
      </c>
      <c r="AI95" s="312">
        <f t="shared" si="105"/>
        <v>0</v>
      </c>
      <c r="AK95" s="313">
        <f t="shared" si="106"/>
        <v>0</v>
      </c>
      <c r="AL95" s="314">
        <f t="shared" si="107"/>
        <v>0</v>
      </c>
      <c r="AM95" s="314">
        <f t="shared" si="108"/>
        <v>0</v>
      </c>
    </row>
    <row r="96" spans="1:39" hidden="1" x14ac:dyDescent="0.25">
      <c r="A96" s="254" t="str">
        <f t="shared" ref="A96:D96" si="122">IF(A27=0, "", A27)</f>
        <v/>
      </c>
      <c r="B96" s="255" t="str">
        <f t="shared" si="122"/>
        <v/>
      </c>
      <c r="C96" s="254" t="str">
        <f t="shared" si="122"/>
        <v/>
      </c>
      <c r="D96" s="254" t="str">
        <f t="shared" si="122"/>
        <v/>
      </c>
      <c r="E96" s="305">
        <f t="shared" si="114"/>
        <v>0</v>
      </c>
      <c r="F96" s="305">
        <f t="shared" si="83"/>
        <v>0</v>
      </c>
      <c r="G96" s="306">
        <f t="shared" si="84"/>
        <v>0</v>
      </c>
      <c r="H96" s="307">
        <f t="shared" si="75"/>
        <v>0</v>
      </c>
      <c r="I96" s="305">
        <f t="shared" si="85"/>
        <v>0</v>
      </c>
      <c r="J96" s="305">
        <f t="shared" si="86"/>
        <v>0</v>
      </c>
      <c r="K96" s="308">
        <f t="shared" si="87"/>
        <v>0</v>
      </c>
      <c r="L96" s="309">
        <f t="shared" si="76"/>
        <v>0</v>
      </c>
      <c r="M96" s="310">
        <f t="shared" si="88"/>
        <v>0</v>
      </c>
      <c r="N96" s="310">
        <f t="shared" si="89"/>
        <v>0</v>
      </c>
      <c r="O96" s="310">
        <f t="shared" si="90"/>
        <v>0</v>
      </c>
      <c r="P96" s="309">
        <f t="shared" si="77"/>
        <v>0</v>
      </c>
      <c r="Q96" s="310">
        <f t="shared" si="91"/>
        <v>0</v>
      </c>
      <c r="R96" s="310">
        <f t="shared" si="92"/>
        <v>0</v>
      </c>
      <c r="S96" s="310">
        <f t="shared" si="93"/>
        <v>0</v>
      </c>
      <c r="T96" s="309">
        <f t="shared" si="78"/>
        <v>0</v>
      </c>
      <c r="U96" s="310">
        <f t="shared" si="94"/>
        <v>0</v>
      </c>
      <c r="V96" s="310">
        <f t="shared" si="95"/>
        <v>0</v>
      </c>
      <c r="W96" s="310">
        <f t="shared" si="96"/>
        <v>0</v>
      </c>
      <c r="X96" s="309">
        <f t="shared" si="79"/>
        <v>0</v>
      </c>
      <c r="Y96" s="310">
        <f t="shared" si="97"/>
        <v>0</v>
      </c>
      <c r="Z96" s="310">
        <f t="shared" si="98"/>
        <v>0</v>
      </c>
      <c r="AA96" s="310">
        <f t="shared" si="99"/>
        <v>0</v>
      </c>
      <c r="AB96" s="309">
        <f t="shared" si="80"/>
        <v>0</v>
      </c>
      <c r="AC96" s="310">
        <f t="shared" si="100"/>
        <v>0</v>
      </c>
      <c r="AD96" s="310">
        <f t="shared" si="101"/>
        <v>0</v>
      </c>
      <c r="AE96" s="310">
        <f t="shared" si="102"/>
        <v>0</v>
      </c>
      <c r="AF96" s="309">
        <f t="shared" si="81"/>
        <v>0</v>
      </c>
      <c r="AG96" s="310">
        <f t="shared" si="103"/>
        <v>0</v>
      </c>
      <c r="AH96" s="310">
        <f t="shared" si="104"/>
        <v>0</v>
      </c>
      <c r="AI96" s="312">
        <f t="shared" si="105"/>
        <v>0</v>
      </c>
      <c r="AK96" s="313">
        <f t="shared" si="106"/>
        <v>0</v>
      </c>
      <c r="AL96" s="314">
        <f t="shared" si="107"/>
        <v>0</v>
      </c>
      <c r="AM96" s="314">
        <f t="shared" si="108"/>
        <v>0</v>
      </c>
    </row>
    <row r="97" spans="1:39" hidden="1" x14ac:dyDescent="0.25">
      <c r="A97" s="254" t="str">
        <f t="shared" ref="A97:D97" si="123">IF(A28=0, "", A28)</f>
        <v/>
      </c>
      <c r="B97" s="255" t="str">
        <f t="shared" si="123"/>
        <v/>
      </c>
      <c r="C97" s="254" t="str">
        <f t="shared" si="123"/>
        <v/>
      </c>
      <c r="D97" s="254" t="str">
        <f t="shared" si="123"/>
        <v/>
      </c>
      <c r="E97" s="305">
        <f t="shared" si="114"/>
        <v>0</v>
      </c>
      <c r="F97" s="305">
        <f t="shared" si="83"/>
        <v>0</v>
      </c>
      <c r="G97" s="306">
        <f>IF(C97="",0,IF(C97="01-60", $I$5, IF(C97="01-70",$I$3,IF(C97="01-10", $I$6, IF(C97="01-80", $I$7)))))</f>
        <v>0</v>
      </c>
      <c r="H97" s="307">
        <f t="shared" si="75"/>
        <v>0</v>
      </c>
      <c r="I97" s="305">
        <f t="shared" si="85"/>
        <v>0</v>
      </c>
      <c r="J97" s="305">
        <f t="shared" si="86"/>
        <v>0</v>
      </c>
      <c r="K97" s="308">
        <f t="shared" si="87"/>
        <v>0</v>
      </c>
      <c r="L97" s="309">
        <f t="shared" si="76"/>
        <v>0</v>
      </c>
      <c r="M97" s="310">
        <f t="shared" si="88"/>
        <v>0</v>
      </c>
      <c r="N97" s="310">
        <f t="shared" si="89"/>
        <v>0</v>
      </c>
      <c r="O97" s="310">
        <f t="shared" si="90"/>
        <v>0</v>
      </c>
      <c r="P97" s="309">
        <f t="shared" si="77"/>
        <v>0</v>
      </c>
      <c r="Q97" s="310">
        <f t="shared" si="91"/>
        <v>0</v>
      </c>
      <c r="R97" s="310">
        <f t="shared" si="92"/>
        <v>0</v>
      </c>
      <c r="S97" s="310">
        <f t="shared" si="93"/>
        <v>0</v>
      </c>
      <c r="T97" s="309">
        <f t="shared" si="78"/>
        <v>0</v>
      </c>
      <c r="U97" s="310">
        <f t="shared" si="94"/>
        <v>0</v>
      </c>
      <c r="V97" s="310">
        <f t="shared" si="95"/>
        <v>0</v>
      </c>
      <c r="W97" s="310">
        <f t="shared" si="96"/>
        <v>0</v>
      </c>
      <c r="X97" s="309">
        <f t="shared" si="79"/>
        <v>0</v>
      </c>
      <c r="Y97" s="310">
        <f t="shared" si="97"/>
        <v>0</v>
      </c>
      <c r="Z97" s="310">
        <f t="shared" si="98"/>
        <v>0</v>
      </c>
      <c r="AA97" s="310">
        <f t="shared" si="99"/>
        <v>0</v>
      </c>
      <c r="AB97" s="309">
        <f t="shared" si="80"/>
        <v>0</v>
      </c>
      <c r="AC97" s="310">
        <f t="shared" si="100"/>
        <v>0</v>
      </c>
      <c r="AD97" s="310">
        <f t="shared" si="101"/>
        <v>0</v>
      </c>
      <c r="AE97" s="310">
        <f t="shared" si="102"/>
        <v>0</v>
      </c>
      <c r="AF97" s="309">
        <f t="shared" si="81"/>
        <v>0</v>
      </c>
      <c r="AG97" s="310">
        <f t="shared" si="103"/>
        <v>0</v>
      </c>
      <c r="AH97" s="310">
        <f t="shared" si="104"/>
        <v>0</v>
      </c>
      <c r="AI97" s="312">
        <f t="shared" si="105"/>
        <v>0</v>
      </c>
      <c r="AK97" s="313">
        <f t="shared" si="106"/>
        <v>0</v>
      </c>
      <c r="AL97" s="314">
        <f t="shared" si="107"/>
        <v>0</v>
      </c>
      <c r="AM97" s="314">
        <f t="shared" si="108"/>
        <v>0</v>
      </c>
    </row>
    <row r="98" spans="1:39" hidden="1" x14ac:dyDescent="0.25">
      <c r="A98" s="254" t="str">
        <f t="shared" ref="A98:D98" si="124">IF(A29=0, "", A29)</f>
        <v/>
      </c>
      <c r="B98" s="255" t="str">
        <f t="shared" si="124"/>
        <v/>
      </c>
      <c r="C98" s="254" t="str">
        <f t="shared" si="124"/>
        <v/>
      </c>
      <c r="D98" s="254" t="str">
        <f t="shared" si="124"/>
        <v/>
      </c>
      <c r="E98" s="305">
        <f t="shared" si="114"/>
        <v>0</v>
      </c>
      <c r="F98" s="305">
        <f t="shared" si="83"/>
        <v>0</v>
      </c>
      <c r="G98" s="306">
        <f t="shared" si="84"/>
        <v>0</v>
      </c>
      <c r="H98" s="307">
        <f t="shared" si="75"/>
        <v>0</v>
      </c>
      <c r="I98" s="305">
        <f t="shared" si="85"/>
        <v>0</v>
      </c>
      <c r="J98" s="305">
        <f t="shared" si="86"/>
        <v>0</v>
      </c>
      <c r="K98" s="308">
        <f t="shared" si="87"/>
        <v>0</v>
      </c>
      <c r="L98" s="309">
        <f t="shared" si="76"/>
        <v>0</v>
      </c>
      <c r="M98" s="310">
        <f t="shared" si="88"/>
        <v>0</v>
      </c>
      <c r="N98" s="310">
        <f t="shared" si="89"/>
        <v>0</v>
      </c>
      <c r="O98" s="310">
        <f t="shared" si="90"/>
        <v>0</v>
      </c>
      <c r="P98" s="309">
        <f t="shared" si="77"/>
        <v>0</v>
      </c>
      <c r="Q98" s="310">
        <f t="shared" si="91"/>
        <v>0</v>
      </c>
      <c r="R98" s="310">
        <f t="shared" si="92"/>
        <v>0</v>
      </c>
      <c r="S98" s="310">
        <f t="shared" si="93"/>
        <v>0</v>
      </c>
      <c r="T98" s="309">
        <f t="shared" si="78"/>
        <v>0</v>
      </c>
      <c r="U98" s="310">
        <f t="shared" si="94"/>
        <v>0</v>
      </c>
      <c r="V98" s="310">
        <f t="shared" si="95"/>
        <v>0</v>
      </c>
      <c r="W98" s="310">
        <f t="shared" si="96"/>
        <v>0</v>
      </c>
      <c r="X98" s="309">
        <f t="shared" si="79"/>
        <v>0</v>
      </c>
      <c r="Y98" s="310">
        <f t="shared" si="97"/>
        <v>0</v>
      </c>
      <c r="Z98" s="310">
        <f t="shared" si="98"/>
        <v>0</v>
      </c>
      <c r="AA98" s="310">
        <f t="shared" si="99"/>
        <v>0</v>
      </c>
      <c r="AB98" s="309">
        <f t="shared" si="80"/>
        <v>0</v>
      </c>
      <c r="AC98" s="310">
        <f t="shared" si="100"/>
        <v>0</v>
      </c>
      <c r="AD98" s="310">
        <f t="shared" si="101"/>
        <v>0</v>
      </c>
      <c r="AE98" s="310">
        <f t="shared" si="102"/>
        <v>0</v>
      </c>
      <c r="AF98" s="309">
        <f t="shared" si="81"/>
        <v>0</v>
      </c>
      <c r="AG98" s="310">
        <f t="shared" si="103"/>
        <v>0</v>
      </c>
      <c r="AH98" s="310">
        <f t="shared" si="104"/>
        <v>0</v>
      </c>
      <c r="AI98" s="312">
        <f t="shared" si="105"/>
        <v>0</v>
      </c>
      <c r="AK98" s="313">
        <f t="shared" si="106"/>
        <v>0</v>
      </c>
      <c r="AL98" s="314">
        <f t="shared" si="107"/>
        <v>0</v>
      </c>
      <c r="AM98" s="314">
        <f t="shared" si="108"/>
        <v>0</v>
      </c>
    </row>
    <row r="99" spans="1:39" hidden="1" x14ac:dyDescent="0.25">
      <c r="A99" s="254" t="str">
        <f t="shared" ref="A99:D99" si="125">IF(A30=0, "", A30)</f>
        <v/>
      </c>
      <c r="B99" s="255" t="str">
        <f t="shared" si="125"/>
        <v/>
      </c>
      <c r="C99" s="254" t="str">
        <f t="shared" si="125"/>
        <v/>
      </c>
      <c r="D99" s="254" t="str">
        <f t="shared" si="125"/>
        <v/>
      </c>
      <c r="E99" s="305">
        <f t="shared" si="114"/>
        <v>0</v>
      </c>
      <c r="F99" s="305">
        <f t="shared" si="83"/>
        <v>0</v>
      </c>
      <c r="G99" s="306">
        <f>IF(C99="",0,IF(C99="01-60", $I$5, IF(C99="01-70",$I$3,IF(C99="01-10", $I$6, IF(C99="01-80", $I$7)))))</f>
        <v>0</v>
      </c>
      <c r="H99" s="307">
        <f t="shared" si="75"/>
        <v>0</v>
      </c>
      <c r="I99" s="305">
        <f t="shared" si="85"/>
        <v>0</v>
      </c>
      <c r="J99" s="305">
        <f t="shared" si="86"/>
        <v>0</v>
      </c>
      <c r="K99" s="308">
        <f t="shared" si="87"/>
        <v>0</v>
      </c>
      <c r="L99" s="309">
        <f t="shared" si="76"/>
        <v>0</v>
      </c>
      <c r="M99" s="310">
        <f t="shared" si="88"/>
        <v>0</v>
      </c>
      <c r="N99" s="310">
        <f t="shared" si="89"/>
        <v>0</v>
      </c>
      <c r="O99" s="310">
        <f t="shared" si="90"/>
        <v>0</v>
      </c>
      <c r="P99" s="309">
        <f t="shared" si="77"/>
        <v>0</v>
      </c>
      <c r="Q99" s="310">
        <f t="shared" si="91"/>
        <v>0</v>
      </c>
      <c r="R99" s="310">
        <f t="shared" si="92"/>
        <v>0</v>
      </c>
      <c r="S99" s="310">
        <f t="shared" si="93"/>
        <v>0</v>
      </c>
      <c r="T99" s="309">
        <f t="shared" si="78"/>
        <v>0</v>
      </c>
      <c r="U99" s="310">
        <f t="shared" si="94"/>
        <v>0</v>
      </c>
      <c r="V99" s="310">
        <f t="shared" si="95"/>
        <v>0</v>
      </c>
      <c r="W99" s="310">
        <f t="shared" si="96"/>
        <v>0</v>
      </c>
      <c r="X99" s="309">
        <f t="shared" si="79"/>
        <v>0</v>
      </c>
      <c r="Y99" s="310">
        <f t="shared" si="97"/>
        <v>0</v>
      </c>
      <c r="Z99" s="310">
        <f t="shared" si="98"/>
        <v>0</v>
      </c>
      <c r="AA99" s="310">
        <f t="shared" si="99"/>
        <v>0</v>
      </c>
      <c r="AB99" s="309">
        <f t="shared" si="80"/>
        <v>0</v>
      </c>
      <c r="AC99" s="310">
        <f t="shared" si="100"/>
        <v>0</v>
      </c>
      <c r="AD99" s="310">
        <f t="shared" si="101"/>
        <v>0</v>
      </c>
      <c r="AE99" s="310">
        <f t="shared" si="102"/>
        <v>0</v>
      </c>
      <c r="AF99" s="309">
        <f t="shared" si="81"/>
        <v>0</v>
      </c>
      <c r="AG99" s="310">
        <f t="shared" si="103"/>
        <v>0</v>
      </c>
      <c r="AH99" s="310">
        <f t="shared" si="104"/>
        <v>0</v>
      </c>
      <c r="AI99" s="312">
        <f t="shared" si="105"/>
        <v>0</v>
      </c>
      <c r="AK99" s="313">
        <f t="shared" si="106"/>
        <v>0</v>
      </c>
      <c r="AL99" s="314">
        <f t="shared" si="107"/>
        <v>0</v>
      </c>
      <c r="AM99" s="314">
        <f t="shared" si="108"/>
        <v>0</v>
      </c>
    </row>
    <row r="100" spans="1:39" hidden="1" x14ac:dyDescent="0.25">
      <c r="A100" s="254" t="str">
        <f t="shared" ref="A100:D100" si="126">IF(A31=0, "", A31)</f>
        <v/>
      </c>
      <c r="B100" s="255" t="str">
        <f t="shared" si="126"/>
        <v/>
      </c>
      <c r="C100" s="254" t="str">
        <f t="shared" si="126"/>
        <v/>
      </c>
      <c r="D100" s="254" t="str">
        <f t="shared" si="126"/>
        <v/>
      </c>
      <c r="E100" s="305">
        <f t="shared" si="114"/>
        <v>0</v>
      </c>
      <c r="F100" s="305">
        <f t="shared" si="83"/>
        <v>0</v>
      </c>
      <c r="G100" s="306">
        <f t="shared" si="84"/>
        <v>0</v>
      </c>
      <c r="H100" s="307">
        <f t="shared" si="75"/>
        <v>0</v>
      </c>
      <c r="I100" s="305">
        <f t="shared" si="85"/>
        <v>0</v>
      </c>
      <c r="J100" s="305">
        <f t="shared" si="86"/>
        <v>0</v>
      </c>
      <c r="K100" s="308">
        <f t="shared" si="87"/>
        <v>0</v>
      </c>
      <c r="L100" s="309">
        <f t="shared" si="76"/>
        <v>0</v>
      </c>
      <c r="M100" s="310">
        <f t="shared" si="88"/>
        <v>0</v>
      </c>
      <c r="N100" s="310">
        <f t="shared" si="89"/>
        <v>0</v>
      </c>
      <c r="O100" s="310">
        <f t="shared" si="90"/>
        <v>0</v>
      </c>
      <c r="P100" s="309">
        <f t="shared" si="77"/>
        <v>0</v>
      </c>
      <c r="Q100" s="310">
        <f t="shared" si="91"/>
        <v>0</v>
      </c>
      <c r="R100" s="310">
        <f t="shared" si="92"/>
        <v>0</v>
      </c>
      <c r="S100" s="310">
        <f t="shared" si="93"/>
        <v>0</v>
      </c>
      <c r="T100" s="309">
        <f t="shared" si="78"/>
        <v>0</v>
      </c>
      <c r="U100" s="310">
        <f t="shared" si="94"/>
        <v>0</v>
      </c>
      <c r="V100" s="310">
        <f t="shared" si="95"/>
        <v>0</v>
      </c>
      <c r="W100" s="310">
        <f t="shared" si="96"/>
        <v>0</v>
      </c>
      <c r="X100" s="309">
        <f t="shared" si="79"/>
        <v>0</v>
      </c>
      <c r="Y100" s="310">
        <f t="shared" si="97"/>
        <v>0</v>
      </c>
      <c r="Z100" s="310">
        <f t="shared" si="98"/>
        <v>0</v>
      </c>
      <c r="AA100" s="310">
        <f t="shared" si="99"/>
        <v>0</v>
      </c>
      <c r="AB100" s="309">
        <f t="shared" si="80"/>
        <v>0</v>
      </c>
      <c r="AC100" s="310">
        <f t="shared" si="100"/>
        <v>0</v>
      </c>
      <c r="AD100" s="310">
        <f t="shared" si="101"/>
        <v>0</v>
      </c>
      <c r="AE100" s="310">
        <f t="shared" si="102"/>
        <v>0</v>
      </c>
      <c r="AF100" s="309">
        <f t="shared" si="81"/>
        <v>0</v>
      </c>
      <c r="AG100" s="310">
        <f t="shared" si="103"/>
        <v>0</v>
      </c>
      <c r="AH100" s="310">
        <f t="shared" si="104"/>
        <v>0</v>
      </c>
      <c r="AI100" s="312">
        <f t="shared" si="105"/>
        <v>0</v>
      </c>
      <c r="AK100" s="313">
        <f t="shared" si="106"/>
        <v>0</v>
      </c>
      <c r="AL100" s="314">
        <f t="shared" si="107"/>
        <v>0</v>
      </c>
      <c r="AM100" s="314">
        <f t="shared" si="108"/>
        <v>0</v>
      </c>
    </row>
    <row r="101" spans="1:39" hidden="1" x14ac:dyDescent="0.25">
      <c r="A101" s="254" t="str">
        <f t="shared" ref="A101:D101" si="127">IF(A32=0, "", A32)</f>
        <v/>
      </c>
      <c r="B101" s="255" t="str">
        <f t="shared" si="127"/>
        <v/>
      </c>
      <c r="C101" s="254" t="str">
        <f t="shared" si="127"/>
        <v/>
      </c>
      <c r="D101" s="254" t="str">
        <f t="shared" si="127"/>
        <v/>
      </c>
      <c r="E101" s="305">
        <f t="shared" si="114"/>
        <v>0</v>
      </c>
      <c r="F101" s="305">
        <f t="shared" si="83"/>
        <v>0</v>
      </c>
      <c r="G101" s="306">
        <f>IF(C101="",0,IF(C101="01-60", $I$5, IF(C101="01-70",$I$3,IF(C101="01-10", $I$6, IF(C101="01-80", $I$7)))))</f>
        <v>0</v>
      </c>
      <c r="H101" s="307">
        <f t="shared" si="75"/>
        <v>0</v>
      </c>
      <c r="I101" s="305">
        <f t="shared" si="85"/>
        <v>0</v>
      </c>
      <c r="J101" s="305">
        <f t="shared" si="86"/>
        <v>0</v>
      </c>
      <c r="K101" s="308">
        <f t="shared" si="87"/>
        <v>0</v>
      </c>
      <c r="L101" s="309">
        <f t="shared" si="76"/>
        <v>0</v>
      </c>
      <c r="M101" s="310">
        <f t="shared" si="88"/>
        <v>0</v>
      </c>
      <c r="N101" s="310">
        <f t="shared" si="89"/>
        <v>0</v>
      </c>
      <c r="O101" s="310">
        <f t="shared" si="90"/>
        <v>0</v>
      </c>
      <c r="P101" s="309">
        <f t="shared" si="77"/>
        <v>0</v>
      </c>
      <c r="Q101" s="310">
        <f t="shared" si="91"/>
        <v>0</v>
      </c>
      <c r="R101" s="310">
        <f t="shared" si="92"/>
        <v>0</v>
      </c>
      <c r="S101" s="310">
        <f t="shared" si="93"/>
        <v>0</v>
      </c>
      <c r="T101" s="309">
        <f t="shared" si="78"/>
        <v>0</v>
      </c>
      <c r="U101" s="310">
        <f t="shared" si="94"/>
        <v>0</v>
      </c>
      <c r="V101" s="310">
        <f t="shared" si="95"/>
        <v>0</v>
      </c>
      <c r="W101" s="310">
        <f t="shared" si="96"/>
        <v>0</v>
      </c>
      <c r="X101" s="309">
        <f t="shared" si="79"/>
        <v>0</v>
      </c>
      <c r="Y101" s="310">
        <f t="shared" si="97"/>
        <v>0</v>
      </c>
      <c r="Z101" s="310">
        <f t="shared" si="98"/>
        <v>0</v>
      </c>
      <c r="AA101" s="310">
        <f t="shared" si="99"/>
        <v>0</v>
      </c>
      <c r="AB101" s="309">
        <f t="shared" si="80"/>
        <v>0</v>
      </c>
      <c r="AC101" s="310">
        <f t="shared" si="100"/>
        <v>0</v>
      </c>
      <c r="AD101" s="310">
        <f t="shared" si="101"/>
        <v>0</v>
      </c>
      <c r="AE101" s="310">
        <f t="shared" si="102"/>
        <v>0</v>
      </c>
      <c r="AF101" s="309">
        <f t="shared" si="81"/>
        <v>0</v>
      </c>
      <c r="AG101" s="310">
        <f t="shared" si="103"/>
        <v>0</v>
      </c>
      <c r="AH101" s="310">
        <f t="shared" si="104"/>
        <v>0</v>
      </c>
      <c r="AI101" s="312">
        <f t="shared" si="105"/>
        <v>0</v>
      </c>
      <c r="AK101" s="313">
        <f t="shared" si="106"/>
        <v>0</v>
      </c>
      <c r="AL101" s="314">
        <f t="shared" si="107"/>
        <v>0</v>
      </c>
      <c r="AM101" s="314">
        <f t="shared" si="108"/>
        <v>0</v>
      </c>
    </row>
    <row r="102" spans="1:39" hidden="1" x14ac:dyDescent="0.25">
      <c r="A102" s="254" t="str">
        <f t="shared" ref="A102:D102" si="128">IF(A33=0, "", A33)</f>
        <v/>
      </c>
      <c r="B102" s="255" t="str">
        <f t="shared" si="128"/>
        <v/>
      </c>
      <c r="C102" s="254" t="str">
        <f t="shared" si="128"/>
        <v/>
      </c>
      <c r="D102" s="254" t="str">
        <f t="shared" si="128"/>
        <v/>
      </c>
      <c r="E102" s="305">
        <f t="shared" si="114"/>
        <v>0</v>
      </c>
      <c r="F102" s="305">
        <f t="shared" si="83"/>
        <v>0</v>
      </c>
      <c r="G102" s="306">
        <f t="shared" si="84"/>
        <v>0</v>
      </c>
      <c r="H102" s="307">
        <f t="shared" si="75"/>
        <v>0</v>
      </c>
      <c r="I102" s="305">
        <f t="shared" si="85"/>
        <v>0</v>
      </c>
      <c r="J102" s="305">
        <f t="shared" si="86"/>
        <v>0</v>
      </c>
      <c r="K102" s="308">
        <f t="shared" si="87"/>
        <v>0</v>
      </c>
      <c r="L102" s="309">
        <f t="shared" si="76"/>
        <v>0</v>
      </c>
      <c r="M102" s="310">
        <f t="shared" si="88"/>
        <v>0</v>
      </c>
      <c r="N102" s="310">
        <f t="shared" si="89"/>
        <v>0</v>
      </c>
      <c r="O102" s="310">
        <f t="shared" si="90"/>
        <v>0</v>
      </c>
      <c r="P102" s="309">
        <f t="shared" si="77"/>
        <v>0</v>
      </c>
      <c r="Q102" s="310">
        <f t="shared" si="91"/>
        <v>0</v>
      </c>
      <c r="R102" s="310">
        <f t="shared" si="92"/>
        <v>0</v>
      </c>
      <c r="S102" s="310">
        <f t="shared" si="93"/>
        <v>0</v>
      </c>
      <c r="T102" s="309">
        <f t="shared" si="78"/>
        <v>0</v>
      </c>
      <c r="U102" s="310">
        <f t="shared" si="94"/>
        <v>0</v>
      </c>
      <c r="V102" s="310">
        <f t="shared" si="95"/>
        <v>0</v>
      </c>
      <c r="W102" s="310">
        <f t="shared" si="96"/>
        <v>0</v>
      </c>
      <c r="X102" s="309">
        <f t="shared" si="79"/>
        <v>0</v>
      </c>
      <c r="Y102" s="310">
        <f t="shared" si="97"/>
        <v>0</v>
      </c>
      <c r="Z102" s="310">
        <f t="shared" si="98"/>
        <v>0</v>
      </c>
      <c r="AA102" s="310">
        <f t="shared" si="99"/>
        <v>0</v>
      </c>
      <c r="AB102" s="309">
        <f t="shared" si="80"/>
        <v>0</v>
      </c>
      <c r="AC102" s="310">
        <f t="shared" si="100"/>
        <v>0</v>
      </c>
      <c r="AD102" s="310">
        <f t="shared" si="101"/>
        <v>0</v>
      </c>
      <c r="AE102" s="310">
        <f t="shared" si="102"/>
        <v>0</v>
      </c>
      <c r="AF102" s="309">
        <f t="shared" si="81"/>
        <v>0</v>
      </c>
      <c r="AG102" s="310">
        <f t="shared" si="103"/>
        <v>0</v>
      </c>
      <c r="AH102" s="310">
        <f t="shared" si="104"/>
        <v>0</v>
      </c>
      <c r="AI102" s="312">
        <f t="shared" si="105"/>
        <v>0</v>
      </c>
      <c r="AK102" s="313">
        <f t="shared" si="106"/>
        <v>0</v>
      </c>
      <c r="AL102" s="314">
        <f t="shared" si="107"/>
        <v>0</v>
      </c>
      <c r="AM102" s="314">
        <f t="shared" si="108"/>
        <v>0</v>
      </c>
    </row>
    <row r="103" spans="1:39" hidden="1" x14ac:dyDescent="0.25">
      <c r="A103" s="254" t="str">
        <f t="shared" ref="A103:D103" si="129">IF(A34=0, "", A34)</f>
        <v/>
      </c>
      <c r="B103" s="255" t="str">
        <f t="shared" si="129"/>
        <v/>
      </c>
      <c r="C103" s="254" t="str">
        <f t="shared" si="129"/>
        <v/>
      </c>
      <c r="D103" s="254" t="str">
        <f t="shared" si="129"/>
        <v/>
      </c>
      <c r="E103" s="305">
        <f t="shared" si="114"/>
        <v>0</v>
      </c>
      <c r="F103" s="305">
        <f t="shared" si="83"/>
        <v>0</v>
      </c>
      <c r="G103" s="306">
        <f>IF(C103="",0,IF(C103="01-60", $I$5, IF(C103="01-70",$I$3,IF(C103="01-10", $I$6, IF(C103="01-80", $I$7)))))</f>
        <v>0</v>
      </c>
      <c r="H103" s="307">
        <f t="shared" si="75"/>
        <v>0</v>
      </c>
      <c r="I103" s="305">
        <f t="shared" si="85"/>
        <v>0</v>
      </c>
      <c r="J103" s="305">
        <f t="shared" si="86"/>
        <v>0</v>
      </c>
      <c r="K103" s="308">
        <f t="shared" si="87"/>
        <v>0</v>
      </c>
      <c r="L103" s="309">
        <f t="shared" si="76"/>
        <v>0</v>
      </c>
      <c r="M103" s="310">
        <f t="shared" si="88"/>
        <v>0</v>
      </c>
      <c r="N103" s="310">
        <f t="shared" si="89"/>
        <v>0</v>
      </c>
      <c r="O103" s="310">
        <f t="shared" si="90"/>
        <v>0</v>
      </c>
      <c r="P103" s="309">
        <f t="shared" si="77"/>
        <v>0</v>
      </c>
      <c r="Q103" s="310">
        <f t="shared" si="91"/>
        <v>0</v>
      </c>
      <c r="R103" s="310">
        <f t="shared" si="92"/>
        <v>0</v>
      </c>
      <c r="S103" s="310">
        <f t="shared" si="93"/>
        <v>0</v>
      </c>
      <c r="T103" s="309">
        <f t="shared" si="78"/>
        <v>0</v>
      </c>
      <c r="U103" s="310">
        <f t="shared" si="94"/>
        <v>0</v>
      </c>
      <c r="V103" s="310">
        <f t="shared" si="95"/>
        <v>0</v>
      </c>
      <c r="W103" s="310">
        <f t="shared" si="96"/>
        <v>0</v>
      </c>
      <c r="X103" s="309">
        <f t="shared" si="79"/>
        <v>0</v>
      </c>
      <c r="Y103" s="310">
        <f t="shared" si="97"/>
        <v>0</v>
      </c>
      <c r="Z103" s="310">
        <f t="shared" si="98"/>
        <v>0</v>
      </c>
      <c r="AA103" s="310">
        <f t="shared" si="99"/>
        <v>0</v>
      </c>
      <c r="AB103" s="309">
        <f t="shared" si="80"/>
        <v>0</v>
      </c>
      <c r="AC103" s="310">
        <f t="shared" si="100"/>
        <v>0</v>
      </c>
      <c r="AD103" s="310">
        <f t="shared" si="101"/>
        <v>0</v>
      </c>
      <c r="AE103" s="310">
        <f t="shared" si="102"/>
        <v>0</v>
      </c>
      <c r="AF103" s="309">
        <f t="shared" si="81"/>
        <v>0</v>
      </c>
      <c r="AG103" s="310">
        <f t="shared" si="103"/>
        <v>0</v>
      </c>
      <c r="AH103" s="310">
        <f t="shared" si="104"/>
        <v>0</v>
      </c>
      <c r="AI103" s="312">
        <f t="shared" si="105"/>
        <v>0</v>
      </c>
      <c r="AK103" s="313">
        <f t="shared" si="106"/>
        <v>0</v>
      </c>
      <c r="AL103" s="314">
        <f t="shared" si="107"/>
        <v>0</v>
      </c>
      <c r="AM103" s="314">
        <f t="shared" si="108"/>
        <v>0</v>
      </c>
    </row>
    <row r="104" spans="1:39" hidden="1" x14ac:dyDescent="0.25">
      <c r="A104" s="254" t="str">
        <f t="shared" ref="A104:D104" si="130">IF(A35=0, "", A35)</f>
        <v/>
      </c>
      <c r="B104" s="255" t="str">
        <f t="shared" si="130"/>
        <v/>
      </c>
      <c r="C104" s="254" t="str">
        <f t="shared" si="130"/>
        <v/>
      </c>
      <c r="D104" s="254" t="str">
        <f t="shared" si="130"/>
        <v/>
      </c>
      <c r="E104" s="305">
        <f t="shared" si="114"/>
        <v>0</v>
      </c>
      <c r="F104" s="305">
        <f t="shared" si="83"/>
        <v>0</v>
      </c>
      <c r="G104" s="306">
        <f t="shared" si="84"/>
        <v>0</v>
      </c>
      <c r="H104" s="307">
        <f t="shared" si="75"/>
        <v>0</v>
      </c>
      <c r="I104" s="305">
        <f t="shared" si="85"/>
        <v>0</v>
      </c>
      <c r="J104" s="305">
        <f t="shared" si="86"/>
        <v>0</v>
      </c>
      <c r="K104" s="308">
        <f t="shared" si="87"/>
        <v>0</v>
      </c>
      <c r="L104" s="309">
        <f t="shared" si="76"/>
        <v>0</v>
      </c>
      <c r="M104" s="310">
        <f t="shared" si="88"/>
        <v>0</v>
      </c>
      <c r="N104" s="310">
        <f t="shared" si="89"/>
        <v>0</v>
      </c>
      <c r="O104" s="310">
        <f t="shared" si="90"/>
        <v>0</v>
      </c>
      <c r="P104" s="309">
        <f t="shared" si="77"/>
        <v>0</v>
      </c>
      <c r="Q104" s="310">
        <f t="shared" si="91"/>
        <v>0</v>
      </c>
      <c r="R104" s="310">
        <f t="shared" si="92"/>
        <v>0</v>
      </c>
      <c r="S104" s="310">
        <f t="shared" si="93"/>
        <v>0</v>
      </c>
      <c r="T104" s="309">
        <f t="shared" si="78"/>
        <v>0</v>
      </c>
      <c r="U104" s="310">
        <f t="shared" si="94"/>
        <v>0</v>
      </c>
      <c r="V104" s="310">
        <f t="shared" si="95"/>
        <v>0</v>
      </c>
      <c r="W104" s="310">
        <f t="shared" si="96"/>
        <v>0</v>
      </c>
      <c r="X104" s="309">
        <f t="shared" si="79"/>
        <v>0</v>
      </c>
      <c r="Y104" s="310">
        <f t="shared" si="97"/>
        <v>0</v>
      </c>
      <c r="Z104" s="310">
        <f t="shared" si="98"/>
        <v>0</v>
      </c>
      <c r="AA104" s="310">
        <f t="shared" si="99"/>
        <v>0</v>
      </c>
      <c r="AB104" s="309">
        <f t="shared" si="80"/>
        <v>0</v>
      </c>
      <c r="AC104" s="310">
        <f t="shared" si="100"/>
        <v>0</v>
      </c>
      <c r="AD104" s="310">
        <f t="shared" si="101"/>
        <v>0</v>
      </c>
      <c r="AE104" s="310">
        <f t="shared" si="102"/>
        <v>0</v>
      </c>
      <c r="AF104" s="309">
        <f t="shared" si="81"/>
        <v>0</v>
      </c>
      <c r="AG104" s="310">
        <f t="shared" si="103"/>
        <v>0</v>
      </c>
      <c r="AH104" s="310">
        <f t="shared" si="104"/>
        <v>0</v>
      </c>
      <c r="AI104" s="312">
        <f t="shared" si="105"/>
        <v>0</v>
      </c>
      <c r="AK104" s="313">
        <f t="shared" si="106"/>
        <v>0</v>
      </c>
      <c r="AL104" s="314">
        <f t="shared" si="107"/>
        <v>0</v>
      </c>
      <c r="AM104" s="314">
        <f t="shared" si="108"/>
        <v>0</v>
      </c>
    </row>
    <row r="105" spans="1:39" hidden="1" x14ac:dyDescent="0.25">
      <c r="A105" s="254" t="str">
        <f t="shared" ref="A105:D105" si="131">IF(A36=0, "", A36)</f>
        <v/>
      </c>
      <c r="B105" s="255" t="str">
        <f t="shared" si="131"/>
        <v/>
      </c>
      <c r="C105" s="254" t="str">
        <f t="shared" si="131"/>
        <v/>
      </c>
      <c r="D105" s="254" t="str">
        <f t="shared" si="131"/>
        <v/>
      </c>
      <c r="E105" s="305">
        <f t="shared" si="114"/>
        <v>0</v>
      </c>
      <c r="F105" s="305">
        <f t="shared" si="83"/>
        <v>0</v>
      </c>
      <c r="G105" s="306">
        <f>IF(C105="",0,IF(C105="01-60", $I$5, IF(C105="01-70",$I$3,IF(C105="01-10", $I$6, IF(C105="01-80", $I$7)))))</f>
        <v>0</v>
      </c>
      <c r="H105" s="307">
        <f t="shared" si="75"/>
        <v>0</v>
      </c>
      <c r="I105" s="305">
        <f t="shared" si="85"/>
        <v>0</v>
      </c>
      <c r="J105" s="305">
        <f t="shared" si="86"/>
        <v>0</v>
      </c>
      <c r="K105" s="308">
        <f t="shared" si="87"/>
        <v>0</v>
      </c>
      <c r="L105" s="309">
        <f t="shared" si="76"/>
        <v>0</v>
      </c>
      <c r="M105" s="310">
        <f t="shared" si="88"/>
        <v>0</v>
      </c>
      <c r="N105" s="310">
        <f t="shared" si="89"/>
        <v>0</v>
      </c>
      <c r="O105" s="310">
        <f t="shared" si="90"/>
        <v>0</v>
      </c>
      <c r="P105" s="309">
        <f t="shared" si="77"/>
        <v>0</v>
      </c>
      <c r="Q105" s="310">
        <f t="shared" si="91"/>
        <v>0</v>
      </c>
      <c r="R105" s="310">
        <f t="shared" si="92"/>
        <v>0</v>
      </c>
      <c r="S105" s="310">
        <f t="shared" si="93"/>
        <v>0</v>
      </c>
      <c r="T105" s="309">
        <f t="shared" si="78"/>
        <v>0</v>
      </c>
      <c r="U105" s="310">
        <f t="shared" si="94"/>
        <v>0</v>
      </c>
      <c r="V105" s="310">
        <f t="shared" si="95"/>
        <v>0</v>
      </c>
      <c r="W105" s="310">
        <f t="shared" si="96"/>
        <v>0</v>
      </c>
      <c r="X105" s="309">
        <f t="shared" si="79"/>
        <v>0</v>
      </c>
      <c r="Y105" s="310">
        <f t="shared" si="97"/>
        <v>0</v>
      </c>
      <c r="Z105" s="310">
        <f t="shared" si="98"/>
        <v>0</v>
      </c>
      <c r="AA105" s="310">
        <f t="shared" si="99"/>
        <v>0</v>
      </c>
      <c r="AB105" s="309">
        <f t="shared" si="80"/>
        <v>0</v>
      </c>
      <c r="AC105" s="310">
        <f t="shared" si="100"/>
        <v>0</v>
      </c>
      <c r="AD105" s="310">
        <f t="shared" si="101"/>
        <v>0</v>
      </c>
      <c r="AE105" s="310">
        <f t="shared" si="102"/>
        <v>0</v>
      </c>
      <c r="AF105" s="309">
        <f t="shared" si="81"/>
        <v>0</v>
      </c>
      <c r="AG105" s="310">
        <f t="shared" si="103"/>
        <v>0</v>
      </c>
      <c r="AH105" s="310">
        <f t="shared" si="104"/>
        <v>0</v>
      </c>
      <c r="AI105" s="312">
        <f t="shared" si="105"/>
        <v>0</v>
      </c>
      <c r="AK105" s="313">
        <f t="shared" si="106"/>
        <v>0</v>
      </c>
      <c r="AL105" s="314">
        <f t="shared" si="107"/>
        <v>0</v>
      </c>
      <c r="AM105" s="314">
        <f t="shared" si="108"/>
        <v>0</v>
      </c>
    </row>
    <row r="106" spans="1:39" hidden="1" x14ac:dyDescent="0.25">
      <c r="A106" s="254" t="str">
        <f t="shared" ref="A106:D106" si="132">IF(A37=0, "", A37)</f>
        <v/>
      </c>
      <c r="B106" s="255" t="str">
        <f t="shared" si="132"/>
        <v/>
      </c>
      <c r="C106" s="254" t="str">
        <f t="shared" si="132"/>
        <v/>
      </c>
      <c r="D106" s="254" t="str">
        <f t="shared" si="132"/>
        <v/>
      </c>
      <c r="E106" s="305">
        <f t="shared" si="114"/>
        <v>0</v>
      </c>
      <c r="F106" s="305">
        <f t="shared" si="83"/>
        <v>0</v>
      </c>
      <c r="G106" s="306">
        <f t="shared" si="84"/>
        <v>0</v>
      </c>
      <c r="H106" s="307">
        <f t="shared" si="75"/>
        <v>0</v>
      </c>
      <c r="I106" s="305">
        <f t="shared" si="85"/>
        <v>0</v>
      </c>
      <c r="J106" s="305">
        <f t="shared" si="86"/>
        <v>0</v>
      </c>
      <c r="K106" s="308">
        <f t="shared" si="87"/>
        <v>0</v>
      </c>
      <c r="L106" s="309">
        <f t="shared" si="76"/>
        <v>0</v>
      </c>
      <c r="M106" s="310">
        <f t="shared" si="88"/>
        <v>0</v>
      </c>
      <c r="N106" s="310">
        <f t="shared" si="89"/>
        <v>0</v>
      </c>
      <c r="O106" s="310">
        <f t="shared" si="90"/>
        <v>0</v>
      </c>
      <c r="P106" s="309">
        <f t="shared" si="77"/>
        <v>0</v>
      </c>
      <c r="Q106" s="310">
        <f t="shared" si="91"/>
        <v>0</v>
      </c>
      <c r="R106" s="310">
        <f t="shared" si="92"/>
        <v>0</v>
      </c>
      <c r="S106" s="310">
        <f t="shared" si="93"/>
        <v>0</v>
      </c>
      <c r="T106" s="309">
        <f t="shared" si="78"/>
        <v>0</v>
      </c>
      <c r="U106" s="310">
        <f t="shared" si="94"/>
        <v>0</v>
      </c>
      <c r="V106" s="310">
        <f t="shared" si="95"/>
        <v>0</v>
      </c>
      <c r="W106" s="310">
        <f t="shared" si="96"/>
        <v>0</v>
      </c>
      <c r="X106" s="309">
        <f t="shared" si="79"/>
        <v>0</v>
      </c>
      <c r="Y106" s="310">
        <f t="shared" si="97"/>
        <v>0</v>
      </c>
      <c r="Z106" s="310">
        <f t="shared" si="98"/>
        <v>0</v>
      </c>
      <c r="AA106" s="310">
        <f t="shared" si="99"/>
        <v>0</v>
      </c>
      <c r="AB106" s="309">
        <f t="shared" si="80"/>
        <v>0</v>
      </c>
      <c r="AC106" s="310">
        <f t="shared" si="100"/>
        <v>0</v>
      </c>
      <c r="AD106" s="310">
        <f t="shared" si="101"/>
        <v>0</v>
      </c>
      <c r="AE106" s="310">
        <f t="shared" si="102"/>
        <v>0</v>
      </c>
      <c r="AF106" s="309">
        <f t="shared" si="81"/>
        <v>0</v>
      </c>
      <c r="AG106" s="310">
        <f t="shared" si="103"/>
        <v>0</v>
      </c>
      <c r="AH106" s="310">
        <f t="shared" si="104"/>
        <v>0</v>
      </c>
      <c r="AI106" s="312">
        <f t="shared" si="105"/>
        <v>0</v>
      </c>
      <c r="AK106" s="313">
        <f t="shared" si="106"/>
        <v>0</v>
      </c>
      <c r="AL106" s="314">
        <f t="shared" si="107"/>
        <v>0</v>
      </c>
      <c r="AM106" s="314">
        <f t="shared" si="108"/>
        <v>0</v>
      </c>
    </row>
    <row r="107" spans="1:39" hidden="1" x14ac:dyDescent="0.25">
      <c r="A107" s="254" t="str">
        <f t="shared" ref="A107:D107" si="133">IF(A38=0, "", A38)</f>
        <v/>
      </c>
      <c r="B107" s="255" t="str">
        <f t="shared" si="133"/>
        <v/>
      </c>
      <c r="C107" s="254" t="str">
        <f t="shared" si="133"/>
        <v/>
      </c>
      <c r="D107" s="254" t="str">
        <f t="shared" si="133"/>
        <v/>
      </c>
      <c r="E107" s="305">
        <f t="shared" si="114"/>
        <v>0</v>
      </c>
      <c r="F107" s="305">
        <f t="shared" si="83"/>
        <v>0</v>
      </c>
      <c r="G107" s="306">
        <f>IF(C107="",0,IF(C107="01-60", $I$5, IF(C107="01-70",$I$3,IF(C107="01-10", $I$6, IF(C107="01-80", $I$7)))))</f>
        <v>0</v>
      </c>
      <c r="H107" s="307">
        <f t="shared" si="75"/>
        <v>0</v>
      </c>
      <c r="I107" s="305">
        <f t="shared" si="85"/>
        <v>0</v>
      </c>
      <c r="J107" s="305">
        <f t="shared" si="86"/>
        <v>0</v>
      </c>
      <c r="K107" s="308">
        <f t="shared" si="87"/>
        <v>0</v>
      </c>
      <c r="L107" s="309">
        <f t="shared" si="76"/>
        <v>0</v>
      </c>
      <c r="M107" s="310">
        <f t="shared" si="88"/>
        <v>0</v>
      </c>
      <c r="N107" s="310">
        <f t="shared" si="89"/>
        <v>0</v>
      </c>
      <c r="O107" s="310">
        <f t="shared" si="90"/>
        <v>0</v>
      </c>
      <c r="P107" s="309">
        <f t="shared" si="77"/>
        <v>0</v>
      </c>
      <c r="Q107" s="310">
        <f t="shared" si="91"/>
        <v>0</v>
      </c>
      <c r="R107" s="310">
        <f t="shared" si="92"/>
        <v>0</v>
      </c>
      <c r="S107" s="310">
        <f t="shared" si="93"/>
        <v>0</v>
      </c>
      <c r="T107" s="309">
        <f t="shared" si="78"/>
        <v>0</v>
      </c>
      <c r="U107" s="310">
        <f t="shared" si="94"/>
        <v>0</v>
      </c>
      <c r="V107" s="310">
        <f t="shared" si="95"/>
        <v>0</v>
      </c>
      <c r="W107" s="310">
        <f t="shared" si="96"/>
        <v>0</v>
      </c>
      <c r="X107" s="309">
        <f t="shared" si="79"/>
        <v>0</v>
      </c>
      <c r="Y107" s="310">
        <f t="shared" si="97"/>
        <v>0</v>
      </c>
      <c r="Z107" s="310">
        <f t="shared" si="98"/>
        <v>0</v>
      </c>
      <c r="AA107" s="310">
        <f t="shared" si="99"/>
        <v>0</v>
      </c>
      <c r="AB107" s="309">
        <f t="shared" si="80"/>
        <v>0</v>
      </c>
      <c r="AC107" s="310">
        <f t="shared" si="100"/>
        <v>0</v>
      </c>
      <c r="AD107" s="310">
        <f t="shared" si="101"/>
        <v>0</v>
      </c>
      <c r="AE107" s="310">
        <f t="shared" si="102"/>
        <v>0</v>
      </c>
      <c r="AF107" s="309">
        <f t="shared" si="81"/>
        <v>0</v>
      </c>
      <c r="AG107" s="310">
        <f t="shared" si="103"/>
        <v>0</v>
      </c>
      <c r="AH107" s="310">
        <f t="shared" si="104"/>
        <v>0</v>
      </c>
      <c r="AI107" s="312">
        <f t="shared" si="105"/>
        <v>0</v>
      </c>
      <c r="AK107" s="313">
        <f t="shared" si="106"/>
        <v>0</v>
      </c>
      <c r="AL107" s="314">
        <f t="shared" si="107"/>
        <v>0</v>
      </c>
      <c r="AM107" s="314">
        <f t="shared" si="108"/>
        <v>0</v>
      </c>
    </row>
    <row r="108" spans="1:39" hidden="1" x14ac:dyDescent="0.25">
      <c r="A108" s="254" t="str">
        <f t="shared" ref="A108:D108" si="134">IF(A39=0, "", A39)</f>
        <v/>
      </c>
      <c r="B108" s="255" t="str">
        <f t="shared" si="134"/>
        <v/>
      </c>
      <c r="C108" s="254" t="str">
        <f t="shared" si="134"/>
        <v/>
      </c>
      <c r="D108" s="254" t="str">
        <f t="shared" si="134"/>
        <v/>
      </c>
      <c r="E108" s="305">
        <f t="shared" si="114"/>
        <v>0</v>
      </c>
      <c r="F108" s="305">
        <f t="shared" si="83"/>
        <v>0</v>
      </c>
      <c r="G108" s="306">
        <f>IF(C108="",0,IF(C108="01-60", $I$5, IF(C108="01-70",$I$3,IF(C108="01-10", $I$6, IF(C108="01-80", $I$7)))))</f>
        <v>0</v>
      </c>
      <c r="H108" s="307">
        <f t="shared" si="75"/>
        <v>0</v>
      </c>
      <c r="I108" s="305">
        <f t="shared" si="85"/>
        <v>0</v>
      </c>
      <c r="J108" s="305">
        <f t="shared" si="86"/>
        <v>0</v>
      </c>
      <c r="K108" s="308">
        <f t="shared" si="87"/>
        <v>0</v>
      </c>
      <c r="L108" s="309">
        <f t="shared" si="76"/>
        <v>0</v>
      </c>
      <c r="M108" s="310">
        <f t="shared" si="88"/>
        <v>0</v>
      </c>
      <c r="N108" s="310">
        <f t="shared" si="89"/>
        <v>0</v>
      </c>
      <c r="O108" s="310">
        <f t="shared" si="90"/>
        <v>0</v>
      </c>
      <c r="P108" s="309">
        <f t="shared" si="77"/>
        <v>0</v>
      </c>
      <c r="Q108" s="310">
        <f t="shared" si="91"/>
        <v>0</v>
      </c>
      <c r="R108" s="310">
        <f t="shared" si="92"/>
        <v>0</v>
      </c>
      <c r="S108" s="310">
        <f t="shared" si="93"/>
        <v>0</v>
      </c>
      <c r="T108" s="309">
        <f t="shared" si="78"/>
        <v>0</v>
      </c>
      <c r="U108" s="310">
        <f t="shared" si="94"/>
        <v>0</v>
      </c>
      <c r="V108" s="310">
        <f t="shared" si="95"/>
        <v>0</v>
      </c>
      <c r="W108" s="310">
        <f t="shared" si="96"/>
        <v>0</v>
      </c>
      <c r="X108" s="309">
        <f t="shared" si="79"/>
        <v>0</v>
      </c>
      <c r="Y108" s="310">
        <f t="shared" si="97"/>
        <v>0</v>
      </c>
      <c r="Z108" s="310">
        <f t="shared" si="98"/>
        <v>0</v>
      </c>
      <c r="AA108" s="310">
        <f t="shared" si="99"/>
        <v>0</v>
      </c>
      <c r="AB108" s="309">
        <f t="shared" si="80"/>
        <v>0</v>
      </c>
      <c r="AC108" s="310">
        <f t="shared" si="100"/>
        <v>0</v>
      </c>
      <c r="AD108" s="310">
        <f t="shared" si="101"/>
        <v>0</v>
      </c>
      <c r="AE108" s="310">
        <f t="shared" si="102"/>
        <v>0</v>
      </c>
      <c r="AF108" s="309">
        <f t="shared" si="81"/>
        <v>0</v>
      </c>
      <c r="AG108" s="310">
        <f t="shared" si="103"/>
        <v>0</v>
      </c>
      <c r="AH108" s="310">
        <f t="shared" si="104"/>
        <v>0</v>
      </c>
      <c r="AI108" s="312">
        <f t="shared" si="105"/>
        <v>0</v>
      </c>
      <c r="AK108" s="313">
        <f t="shared" si="106"/>
        <v>0</v>
      </c>
      <c r="AL108" s="314">
        <f t="shared" si="107"/>
        <v>0</v>
      </c>
      <c r="AM108" s="314">
        <f t="shared" si="108"/>
        <v>0</v>
      </c>
    </row>
    <row r="109" spans="1:39" hidden="1" x14ac:dyDescent="0.25">
      <c r="A109" s="254" t="str">
        <f t="shared" ref="A109:D109" si="135">IF(A40=0, "", A40)</f>
        <v/>
      </c>
      <c r="B109" s="255" t="str">
        <f t="shared" si="135"/>
        <v/>
      </c>
      <c r="C109" s="254" t="str">
        <f t="shared" si="135"/>
        <v/>
      </c>
      <c r="D109" s="254" t="str">
        <f t="shared" si="135"/>
        <v/>
      </c>
      <c r="E109" s="305">
        <f t="shared" si="114"/>
        <v>0</v>
      </c>
      <c r="F109" s="305">
        <f t="shared" si="83"/>
        <v>0</v>
      </c>
      <c r="G109" s="306">
        <f>IF(C109="",0,IF(C109="01-60", $I$5, IF(C109="01-70",$I$3,IF(C109="01-10", $I$6, IF(C109="01-80", $I$7)))))</f>
        <v>0</v>
      </c>
      <c r="H109" s="307">
        <f t="shared" si="75"/>
        <v>0</v>
      </c>
      <c r="I109" s="305">
        <f t="shared" si="85"/>
        <v>0</v>
      </c>
      <c r="J109" s="305">
        <f t="shared" si="86"/>
        <v>0</v>
      </c>
      <c r="K109" s="308">
        <f t="shared" si="87"/>
        <v>0</v>
      </c>
      <c r="L109" s="309">
        <f t="shared" si="76"/>
        <v>0</v>
      </c>
      <c r="M109" s="310">
        <f t="shared" si="88"/>
        <v>0</v>
      </c>
      <c r="N109" s="310">
        <f t="shared" si="89"/>
        <v>0</v>
      </c>
      <c r="O109" s="310">
        <f t="shared" si="90"/>
        <v>0</v>
      </c>
      <c r="P109" s="309">
        <f t="shared" si="77"/>
        <v>0</v>
      </c>
      <c r="Q109" s="310">
        <f t="shared" si="91"/>
        <v>0</v>
      </c>
      <c r="R109" s="310">
        <f t="shared" si="92"/>
        <v>0</v>
      </c>
      <c r="S109" s="310">
        <f t="shared" si="93"/>
        <v>0</v>
      </c>
      <c r="T109" s="309">
        <f t="shared" si="78"/>
        <v>0</v>
      </c>
      <c r="U109" s="310">
        <f t="shared" si="94"/>
        <v>0</v>
      </c>
      <c r="V109" s="310">
        <f t="shared" si="95"/>
        <v>0</v>
      </c>
      <c r="W109" s="310">
        <f t="shared" si="96"/>
        <v>0</v>
      </c>
      <c r="X109" s="309">
        <f t="shared" si="79"/>
        <v>0</v>
      </c>
      <c r="Y109" s="310">
        <f t="shared" si="97"/>
        <v>0</v>
      </c>
      <c r="Z109" s="310">
        <f t="shared" si="98"/>
        <v>0</v>
      </c>
      <c r="AA109" s="310">
        <f t="shared" si="99"/>
        <v>0</v>
      </c>
      <c r="AB109" s="309">
        <f t="shared" si="80"/>
        <v>0</v>
      </c>
      <c r="AC109" s="310">
        <f t="shared" si="100"/>
        <v>0</v>
      </c>
      <c r="AD109" s="310">
        <f t="shared" si="101"/>
        <v>0</v>
      </c>
      <c r="AE109" s="310">
        <f t="shared" si="102"/>
        <v>0</v>
      </c>
      <c r="AF109" s="309">
        <f t="shared" si="81"/>
        <v>0</v>
      </c>
      <c r="AG109" s="310">
        <f t="shared" si="103"/>
        <v>0</v>
      </c>
      <c r="AH109" s="310">
        <f t="shared" si="104"/>
        <v>0</v>
      </c>
      <c r="AI109" s="312">
        <f t="shared" si="105"/>
        <v>0</v>
      </c>
      <c r="AK109" s="313">
        <f t="shared" si="106"/>
        <v>0</v>
      </c>
      <c r="AL109" s="314">
        <f t="shared" si="107"/>
        <v>0</v>
      </c>
      <c r="AM109" s="314">
        <f t="shared" si="108"/>
        <v>0</v>
      </c>
    </row>
    <row r="110" spans="1:39" hidden="1" x14ac:dyDescent="0.25">
      <c r="A110" s="254" t="str">
        <f t="shared" ref="A110:D110" si="136">IF(A41=0, "", A41)</f>
        <v/>
      </c>
      <c r="B110" s="255" t="str">
        <f t="shared" si="136"/>
        <v/>
      </c>
      <c r="C110" s="254" t="str">
        <f t="shared" si="136"/>
        <v/>
      </c>
      <c r="D110" s="254" t="str">
        <f t="shared" si="136"/>
        <v/>
      </c>
      <c r="E110" s="305">
        <f t="shared" si="114"/>
        <v>0</v>
      </c>
      <c r="F110" s="305">
        <f t="shared" si="83"/>
        <v>0</v>
      </c>
      <c r="G110" s="306">
        <f>IF(C110="",0,IF(C110="01-60", $I$5, IF(C110="01-70",$I$3,IF(C110="01-10", $I$6, IF(C110="01-80", $I$7)))))</f>
        <v>0</v>
      </c>
      <c r="H110" s="307">
        <f t="shared" si="75"/>
        <v>0</v>
      </c>
      <c r="I110" s="305">
        <f t="shared" si="85"/>
        <v>0</v>
      </c>
      <c r="J110" s="305">
        <f t="shared" si="86"/>
        <v>0</v>
      </c>
      <c r="K110" s="308">
        <f t="shared" si="87"/>
        <v>0</v>
      </c>
      <c r="L110" s="309">
        <f t="shared" si="76"/>
        <v>0</v>
      </c>
      <c r="M110" s="310">
        <f t="shared" si="88"/>
        <v>0</v>
      </c>
      <c r="N110" s="310">
        <f t="shared" si="89"/>
        <v>0</v>
      </c>
      <c r="O110" s="310">
        <f t="shared" si="90"/>
        <v>0</v>
      </c>
      <c r="P110" s="309">
        <f t="shared" si="77"/>
        <v>0</v>
      </c>
      <c r="Q110" s="310">
        <f t="shared" si="91"/>
        <v>0</v>
      </c>
      <c r="R110" s="310">
        <f t="shared" si="92"/>
        <v>0</v>
      </c>
      <c r="S110" s="310">
        <f t="shared" si="93"/>
        <v>0</v>
      </c>
      <c r="T110" s="309">
        <f t="shared" si="78"/>
        <v>0</v>
      </c>
      <c r="U110" s="310">
        <f t="shared" si="94"/>
        <v>0</v>
      </c>
      <c r="V110" s="310">
        <f t="shared" si="95"/>
        <v>0</v>
      </c>
      <c r="W110" s="310">
        <f t="shared" si="96"/>
        <v>0</v>
      </c>
      <c r="X110" s="309">
        <f t="shared" si="79"/>
        <v>0</v>
      </c>
      <c r="Y110" s="310">
        <f t="shared" si="97"/>
        <v>0</v>
      </c>
      <c r="Z110" s="310">
        <f t="shared" si="98"/>
        <v>0</v>
      </c>
      <c r="AA110" s="310">
        <f t="shared" si="99"/>
        <v>0</v>
      </c>
      <c r="AB110" s="309">
        <f t="shared" si="80"/>
        <v>0</v>
      </c>
      <c r="AC110" s="310">
        <f t="shared" si="100"/>
        <v>0</v>
      </c>
      <c r="AD110" s="310">
        <f t="shared" si="101"/>
        <v>0</v>
      </c>
      <c r="AE110" s="310">
        <f t="shared" si="102"/>
        <v>0</v>
      </c>
      <c r="AF110" s="309">
        <f t="shared" si="81"/>
        <v>0</v>
      </c>
      <c r="AG110" s="310">
        <f t="shared" si="103"/>
        <v>0</v>
      </c>
      <c r="AH110" s="310">
        <f t="shared" si="104"/>
        <v>0</v>
      </c>
      <c r="AI110" s="312">
        <f t="shared" si="105"/>
        <v>0</v>
      </c>
      <c r="AK110" s="313">
        <f t="shared" si="106"/>
        <v>0</v>
      </c>
      <c r="AL110" s="314">
        <f t="shared" si="107"/>
        <v>0</v>
      </c>
      <c r="AM110" s="314">
        <f t="shared" si="108"/>
        <v>0</v>
      </c>
    </row>
    <row r="111" spans="1:39" hidden="1" x14ac:dyDescent="0.25">
      <c r="A111" s="254" t="str">
        <f t="shared" ref="A111:D111" si="137">IF(A42=0, "", A42)</f>
        <v/>
      </c>
      <c r="B111" s="255" t="str">
        <f t="shared" si="137"/>
        <v/>
      </c>
      <c r="C111" s="254" t="str">
        <f t="shared" si="137"/>
        <v/>
      </c>
      <c r="D111" s="254" t="str">
        <f t="shared" si="137"/>
        <v/>
      </c>
      <c r="E111" s="305">
        <f t="shared" si="114"/>
        <v>0</v>
      </c>
      <c r="F111" s="305">
        <f t="shared" si="83"/>
        <v>0</v>
      </c>
      <c r="G111" s="306">
        <f>IF(C111="",0,IF(C111="01-60", $I$5, IF(C111="01-70",$I$3,IF(C111="01-10", $I$6, IF(C111="01-80", $I$7)))))</f>
        <v>0</v>
      </c>
      <c r="H111" s="307">
        <f t="shared" si="75"/>
        <v>0</v>
      </c>
      <c r="I111" s="305">
        <f t="shared" si="85"/>
        <v>0</v>
      </c>
      <c r="J111" s="305">
        <f t="shared" si="86"/>
        <v>0</v>
      </c>
      <c r="K111" s="308">
        <f t="shared" si="87"/>
        <v>0</v>
      </c>
      <c r="L111" s="309">
        <f t="shared" si="76"/>
        <v>0</v>
      </c>
      <c r="M111" s="310">
        <f t="shared" si="88"/>
        <v>0</v>
      </c>
      <c r="N111" s="310">
        <f t="shared" si="89"/>
        <v>0</v>
      </c>
      <c r="O111" s="310">
        <f t="shared" si="90"/>
        <v>0</v>
      </c>
      <c r="P111" s="309">
        <f t="shared" si="77"/>
        <v>0</v>
      </c>
      <c r="Q111" s="310">
        <f t="shared" si="91"/>
        <v>0</v>
      </c>
      <c r="R111" s="310">
        <f t="shared" si="92"/>
        <v>0</v>
      </c>
      <c r="S111" s="310">
        <f t="shared" si="93"/>
        <v>0</v>
      </c>
      <c r="T111" s="309">
        <f t="shared" si="78"/>
        <v>0</v>
      </c>
      <c r="U111" s="310">
        <f t="shared" si="94"/>
        <v>0</v>
      </c>
      <c r="V111" s="310">
        <f t="shared" si="95"/>
        <v>0</v>
      </c>
      <c r="W111" s="310">
        <f t="shared" si="96"/>
        <v>0</v>
      </c>
      <c r="X111" s="309">
        <f t="shared" si="79"/>
        <v>0</v>
      </c>
      <c r="Y111" s="310">
        <f t="shared" si="97"/>
        <v>0</v>
      </c>
      <c r="Z111" s="310">
        <f t="shared" si="98"/>
        <v>0</v>
      </c>
      <c r="AA111" s="310">
        <f t="shared" si="99"/>
        <v>0</v>
      </c>
      <c r="AB111" s="309">
        <f t="shared" si="80"/>
        <v>0</v>
      </c>
      <c r="AC111" s="310">
        <f t="shared" si="100"/>
        <v>0</v>
      </c>
      <c r="AD111" s="310">
        <f t="shared" si="101"/>
        <v>0</v>
      </c>
      <c r="AE111" s="310">
        <f t="shared" si="102"/>
        <v>0</v>
      </c>
      <c r="AF111" s="309">
        <f t="shared" si="81"/>
        <v>0</v>
      </c>
      <c r="AG111" s="310">
        <f t="shared" si="103"/>
        <v>0</v>
      </c>
      <c r="AH111" s="310">
        <f t="shared" si="104"/>
        <v>0</v>
      </c>
      <c r="AI111" s="312">
        <f t="shared" si="105"/>
        <v>0</v>
      </c>
      <c r="AK111" s="313">
        <f t="shared" si="106"/>
        <v>0</v>
      </c>
      <c r="AL111" s="314">
        <f t="shared" si="107"/>
        <v>0</v>
      </c>
      <c r="AM111" s="314">
        <f t="shared" si="108"/>
        <v>0</v>
      </c>
    </row>
    <row r="112" spans="1:39" ht="15.75" hidden="1" thickBot="1" x14ac:dyDescent="0.3">
      <c r="A112" s="254" t="str">
        <f t="shared" ref="A112:D112" si="138">IF(A43=0, "", A43)</f>
        <v/>
      </c>
      <c r="B112" s="255" t="str">
        <f t="shared" si="138"/>
        <v/>
      </c>
      <c r="C112" s="254" t="str">
        <f t="shared" si="138"/>
        <v/>
      </c>
      <c r="D112" s="254" t="str">
        <f t="shared" si="138"/>
        <v/>
      </c>
      <c r="E112" s="305">
        <f>IF(C112="", 0,IF(C112="01-60",E43*(1+$F$5),IF(C112="01-70",E43*(1+$F$3),IF(C112="01-10",E43*(1+$F$6),IF(C112="01-80",E43*(1+$F$7))))))</f>
        <v>0</v>
      </c>
      <c r="F112" s="305">
        <f t="shared" si="83"/>
        <v>0</v>
      </c>
      <c r="G112" s="306">
        <f>IF(C112="",0,IF(C112="01-60", $G$5, IF(C112="01-70",$G$3,IF(C112="01-10", $G$6, IF(C112="01-80", $G$7)))))</f>
        <v>0</v>
      </c>
      <c r="H112" s="307">
        <f t="shared" si="75"/>
        <v>0</v>
      </c>
      <c r="I112" s="305">
        <f t="shared" si="85"/>
        <v>0</v>
      </c>
      <c r="J112" s="305">
        <f t="shared" si="86"/>
        <v>0</v>
      </c>
      <c r="K112" s="308">
        <f t="shared" si="87"/>
        <v>0</v>
      </c>
      <c r="L112" s="309">
        <f t="shared" si="76"/>
        <v>0</v>
      </c>
      <c r="M112" s="316">
        <f t="shared" si="88"/>
        <v>0</v>
      </c>
      <c r="N112" s="316">
        <f t="shared" si="89"/>
        <v>0</v>
      </c>
      <c r="O112" s="316">
        <f t="shared" si="90"/>
        <v>0</v>
      </c>
      <c r="P112" s="309">
        <f t="shared" si="77"/>
        <v>0</v>
      </c>
      <c r="Q112" s="316">
        <f t="shared" si="91"/>
        <v>0</v>
      </c>
      <c r="R112" s="316">
        <f t="shared" si="92"/>
        <v>0</v>
      </c>
      <c r="S112" s="316">
        <f t="shared" si="93"/>
        <v>0</v>
      </c>
      <c r="T112" s="309">
        <f t="shared" si="78"/>
        <v>0</v>
      </c>
      <c r="U112" s="316">
        <f t="shared" si="94"/>
        <v>0</v>
      </c>
      <c r="V112" s="316">
        <f t="shared" si="95"/>
        <v>0</v>
      </c>
      <c r="W112" s="316">
        <f t="shared" si="96"/>
        <v>0</v>
      </c>
      <c r="X112" s="309">
        <f t="shared" si="79"/>
        <v>0</v>
      </c>
      <c r="Y112" s="316">
        <f t="shared" si="97"/>
        <v>0</v>
      </c>
      <c r="Z112" s="316">
        <f t="shared" si="98"/>
        <v>0</v>
      </c>
      <c r="AA112" s="316">
        <f t="shared" si="99"/>
        <v>0</v>
      </c>
      <c r="AB112" s="309">
        <f t="shared" si="80"/>
        <v>0</v>
      </c>
      <c r="AC112" s="316">
        <f t="shared" si="100"/>
        <v>0</v>
      </c>
      <c r="AD112" s="316">
        <f t="shared" si="101"/>
        <v>0</v>
      </c>
      <c r="AE112" s="316">
        <f t="shared" si="102"/>
        <v>0</v>
      </c>
      <c r="AF112" s="309">
        <f t="shared" si="81"/>
        <v>0</v>
      </c>
      <c r="AG112" s="316">
        <f t="shared" si="103"/>
        <v>0</v>
      </c>
      <c r="AH112" s="316">
        <f t="shared" si="104"/>
        <v>0</v>
      </c>
      <c r="AI112" s="318">
        <f t="shared" si="105"/>
        <v>0</v>
      </c>
      <c r="AK112" s="313">
        <f t="shared" si="106"/>
        <v>0</v>
      </c>
      <c r="AL112" s="314">
        <f t="shared" si="107"/>
        <v>0</v>
      </c>
      <c r="AM112" s="314">
        <f t="shared" si="108"/>
        <v>0</v>
      </c>
    </row>
    <row r="113" spans="1:40" ht="15.75" hidden="1" thickBot="1" x14ac:dyDescent="0.3">
      <c r="B113" s="264"/>
      <c r="E113" s="272"/>
      <c r="I113" s="272"/>
      <c r="J113" s="272"/>
      <c r="K113" s="272"/>
      <c r="M113" s="274"/>
      <c r="N113" s="274"/>
      <c r="O113" s="274"/>
      <c r="Q113" s="274"/>
      <c r="R113" s="274"/>
      <c r="S113" s="274"/>
      <c r="U113" s="274"/>
      <c r="V113" s="274"/>
      <c r="W113" s="274"/>
      <c r="Y113" s="274"/>
      <c r="Z113" s="274"/>
      <c r="AA113" s="274"/>
      <c r="AC113" s="274"/>
      <c r="AD113" s="274"/>
      <c r="AE113" s="274"/>
      <c r="AG113" s="274"/>
      <c r="AH113" s="274"/>
      <c r="AI113" s="274"/>
      <c r="AK113" s="257"/>
      <c r="AL113" s="319"/>
      <c r="AM113" s="319"/>
    </row>
    <row r="114" spans="1:40" s="256" customFormat="1" ht="15.75" thickBot="1" x14ac:dyDescent="0.3">
      <c r="A114" s="213" t="s">
        <v>116</v>
      </c>
      <c r="B114" s="265"/>
      <c r="C114" s="258"/>
      <c r="D114" s="258"/>
      <c r="E114" s="281"/>
      <c r="F114" s="259">
        <f>SUM(F82:F112)</f>
        <v>0</v>
      </c>
      <c r="G114" s="258"/>
      <c r="H114" s="258"/>
      <c r="I114" s="273">
        <f>SUM(I82:I112)</f>
        <v>0</v>
      </c>
      <c r="J114" s="273">
        <f>SUM(J82:J112)</f>
        <v>0</v>
      </c>
      <c r="K114" s="273">
        <f>SUM(K82:K112)</f>
        <v>0</v>
      </c>
      <c r="L114" s="258"/>
      <c r="M114" s="273">
        <f>SUM(M82:M112)</f>
        <v>0</v>
      </c>
      <c r="N114" s="273">
        <f>SUM(N82:N112)</f>
        <v>0</v>
      </c>
      <c r="O114" s="273">
        <f>SUM(O82:O112)</f>
        <v>0</v>
      </c>
      <c r="P114" s="258"/>
      <c r="Q114" s="273">
        <f>SUM(Q82:Q112)</f>
        <v>0</v>
      </c>
      <c r="R114" s="273">
        <f>SUM(R82:R112)</f>
        <v>0</v>
      </c>
      <c r="S114" s="273">
        <f>SUM(S82:S112)</f>
        <v>0</v>
      </c>
      <c r="T114" s="258"/>
      <c r="U114" s="273">
        <f>SUM(U82:U112)</f>
        <v>0</v>
      </c>
      <c r="V114" s="273">
        <f>SUM(V82:V112)</f>
        <v>0</v>
      </c>
      <c r="W114" s="273">
        <f>SUM(W82:W112)</f>
        <v>0</v>
      </c>
      <c r="X114" s="258"/>
      <c r="Y114" s="273">
        <f>SUM(Y82:Y112)</f>
        <v>0</v>
      </c>
      <c r="Z114" s="273">
        <f>SUM(Z82:Z112)</f>
        <v>0</v>
      </c>
      <c r="AA114" s="273">
        <f>SUM(AA82:AA112)</f>
        <v>0</v>
      </c>
      <c r="AB114" s="258"/>
      <c r="AC114" s="273">
        <f>SUM(AC82:AC112)</f>
        <v>0</v>
      </c>
      <c r="AD114" s="273">
        <f>SUM(AD82:AD112)</f>
        <v>0</v>
      </c>
      <c r="AE114" s="273">
        <f>SUM(AE82:AE112)</f>
        <v>0</v>
      </c>
      <c r="AF114" s="258"/>
      <c r="AG114" s="273">
        <f>SUM(AG82:AG112)</f>
        <v>0</v>
      </c>
      <c r="AH114" s="273">
        <f>SUM(AH82:AH112)</f>
        <v>0</v>
      </c>
      <c r="AI114" s="273">
        <f>SUM(AI82:AI112)</f>
        <v>0</v>
      </c>
      <c r="AL114" s="320">
        <f>M114+Q114+U114+Y114+AC114+AG114</f>
        <v>0</v>
      </c>
      <c r="AM114" s="320">
        <f>AL114-K114</f>
        <v>0</v>
      </c>
    </row>
    <row r="115" spans="1:40" x14ac:dyDescent="0.25">
      <c r="I115" s="272"/>
      <c r="AJ115" s="260"/>
      <c r="AK115" s="257"/>
      <c r="AL115" s="278"/>
      <c r="AM115" s="278"/>
      <c r="AN115" s="257"/>
    </row>
    <row r="116" spans="1:40" s="256" customFormat="1" x14ac:dyDescent="0.25">
      <c r="A116" s="411" t="s">
        <v>117</v>
      </c>
      <c r="B116" s="413"/>
      <c r="C116" s="413"/>
      <c r="D116" s="413"/>
      <c r="E116" s="413"/>
      <c r="F116" s="413"/>
      <c r="G116" s="413"/>
      <c r="H116" s="415">
        <f>SUM(H82:H112)</f>
        <v>0</v>
      </c>
      <c r="I116" s="417"/>
      <c r="J116" s="413"/>
      <c r="K116" s="418"/>
      <c r="L116" s="391">
        <f>($H$13*L82)+($H$14*L83)+($H$15*L84)+($H$16*L85)+($H$17*L86)+($H$18*L87)+($H$19*L88)+($H$20*L89)+($H$21*L90)+($H$22*L91)+($H$23*L92)+($H$24*L93)+($H$25*L94)+($H$26*L95)+($H$27*L96)+($H$28*L97)+($H$29*L98)+($H$30*L99)+($H$31*L100)+($H$32*L101)+($H$33*L102)+($H$34*L103)+($H$35*L104)+($H$36*L105)+($H$37*L106)+($H$38*L107)+($H$39*L108)+($H$40*L109)+($H$41*L110)+($H$42*L111)+($H$43*L112)</f>
        <v>0</v>
      </c>
      <c r="M116" s="393"/>
      <c r="N116" s="394"/>
      <c r="O116" s="395"/>
      <c r="P116" s="391">
        <f>($H$13*P82)+($H$14*P83)+($H$15*P84)+($H$16*P85)+($H$17*P86)+($H$18*P87)+($H$19*P88)+($H$20*P89)+($H$21*P90)+($H$22*P91)+($H$23*P92)+($H$24*P93)+($H$25*P94)+($H$26*P95)+($H$27*P96)+($H$28*P97)+($H$29*P98)+($H$30*P99)+($H$31*P100)+($H$32*P101)+($H$33*P102)+($H$34*P103)+($H$35*P104)+($H$36*P105)+($H$37*P106)+($H$38*P107)+($H$39*P108)+($H$40*P109)+($H$41*P110)+($H$42*P111)+($H$43*P112)</f>
        <v>0</v>
      </c>
      <c r="Q116" s="393"/>
      <c r="R116" s="394"/>
      <c r="S116" s="395"/>
      <c r="T116" s="391">
        <f>($H$13*T82)+($H$14*T83)+($H$15*T84)+($H$16*T85)+($H$17*T86)+($H$18*T87)+($H$19*T88)+($H$20*T89)+($H$21*T90)+($H$22*T91)+($H$23*T92)+($H$24*T93)+($H$25*T94)+($H$26*T95)+($H$27*T96)+($H$28*T97)+($H$29*T98)+($H$30*T99)+($H$31*T100)+($H$32*T101)+($H$33*T102)+($H$34*T103)+($H$35*T104)+($H$36*T105)+($H$37*T106)+($H$38*T107)+($H$39*T108)+($H$40*T109)+($H$41*T110)+($H$42*T111)+($H$43*T112)</f>
        <v>0</v>
      </c>
      <c r="U116" s="393"/>
      <c r="V116" s="394"/>
      <c r="W116" s="395"/>
      <c r="X116" s="391">
        <f>($H$13*X82)+($H$14*X83)+($H$15*X84)+($H$16*X85)+($H$17*X86)+($H$18*X87)+($H$19*X88)+($H$20*X89)+($H$21*X90)+($H$22*X91)+($H$23*X92)+($H$24*X93)+($H$25*X94)+($H$26*X95)+($H$27*X96)+($H$28*X97)+($H$29*X98)+($H$30*X99)+($H$31*X100)+($H$32*X101)+($H$33*X102)+($H$34*X103)+($H$35*X104)+($H$36*X105)+($H$37*X106)+($H$38*X107)+($H$39*X108)+($H$40*X109)+($H$41*X110)+($H$42*X111)+($H$43*X112)</f>
        <v>0</v>
      </c>
      <c r="Y116" s="393"/>
      <c r="Z116" s="394"/>
      <c r="AA116" s="395"/>
      <c r="AB116" s="391">
        <f>($H$13*AB82)+($H$14*AB83)+($H$15*AB84)+($H$16*AB85)+($H$17*AB86)+($H$18*AB87)+($H$19*AB88)+($H$20*AB89)+($H$21*AB90)+($H$22*AB91)+($H$23*AB92)+($H$24*AB93)+($H$25*AB94)+($H$26*AB95)+($H$27*AB96)+($H$28*AB97)+($H$29*AB98)+($H$30*AB99)+($H$31*AB100)+($H$32*AB101)+($H$33*AB102)+($H$34*AB103)+($H$35*AB104)+($H$36*AB105)+($H$37*AB106)+($H$38*AB107)+($H$39*AB108)+($H$40*AB109)+($H$41*AB110)+($H$42*AB111)+($H$43*AB112)</f>
        <v>0</v>
      </c>
      <c r="AC116" s="393"/>
      <c r="AD116" s="394"/>
      <c r="AE116" s="395"/>
      <c r="AF116" s="391">
        <f>($H$13*AF82)+($H$14*AF83)+($H$15*AF84)+($H$16*AF85)+($H$17*AF86)+($H$18*AF87)+($H$19*AF88)+($H$20*AF89)+($H$21*AF90)+($H$22*AF91)+($H$23*AF92)+($H$24*AF93)+($H$25*AF94)+($H$26*AF95)+($H$27*AF96)+($H$28*AF97)+($H$29*AF98)+($H$30*AF99)+($H$31*AF100)+($H$32*AF101)+($H$33*AF102)+($H$34*AF103)+($H$35*AF104)+($H$36*AF105)+($H$37*AF106)+($H$38*AF107)+($H$39*AF108)+($H$40*AF109)+($H$41*AF110)+($H$42*AF111)+($H$43*AF112)</f>
        <v>0</v>
      </c>
      <c r="AG116" s="393"/>
      <c r="AH116" s="394"/>
      <c r="AI116" s="395"/>
      <c r="AJ116" s="261"/>
      <c r="AK116" s="261"/>
      <c r="AL116" s="279"/>
      <c r="AM116" s="279"/>
      <c r="AN116" s="261"/>
    </row>
    <row r="117" spans="1:40" s="256" customFormat="1" x14ac:dyDescent="0.25">
      <c r="A117" s="412"/>
      <c r="B117" s="414"/>
      <c r="C117" s="414"/>
      <c r="D117" s="414"/>
      <c r="E117" s="414"/>
      <c r="F117" s="414"/>
      <c r="G117" s="414"/>
      <c r="H117" s="416"/>
      <c r="I117" s="419"/>
      <c r="J117" s="414"/>
      <c r="K117" s="420"/>
      <c r="L117" s="392"/>
      <c r="M117" s="396"/>
      <c r="N117" s="397"/>
      <c r="O117" s="398"/>
      <c r="P117" s="392"/>
      <c r="Q117" s="396"/>
      <c r="R117" s="397"/>
      <c r="S117" s="398"/>
      <c r="T117" s="392"/>
      <c r="U117" s="396"/>
      <c r="V117" s="397"/>
      <c r="W117" s="398"/>
      <c r="X117" s="392"/>
      <c r="Y117" s="396"/>
      <c r="Z117" s="397"/>
      <c r="AA117" s="398"/>
      <c r="AB117" s="392"/>
      <c r="AC117" s="396"/>
      <c r="AD117" s="397"/>
      <c r="AE117" s="398"/>
      <c r="AF117" s="392"/>
      <c r="AG117" s="396"/>
      <c r="AH117" s="397"/>
      <c r="AI117" s="398"/>
      <c r="AJ117" s="261"/>
      <c r="AK117" s="261"/>
      <c r="AL117" s="279"/>
      <c r="AM117" s="279"/>
      <c r="AN117" s="261"/>
    </row>
    <row r="118" spans="1:40" ht="15.75" thickBot="1" x14ac:dyDescent="0.3">
      <c r="AJ118" s="260"/>
      <c r="AK118" s="257"/>
      <c r="AL118" s="278"/>
      <c r="AM118" s="278"/>
      <c r="AN118" s="257"/>
    </row>
    <row r="119" spans="1:40" ht="35.450000000000003" customHeight="1" x14ac:dyDescent="0.25">
      <c r="A119" s="399" t="s">
        <v>84</v>
      </c>
      <c r="B119" s="399" t="s">
        <v>85</v>
      </c>
      <c r="C119" s="399" t="s">
        <v>86</v>
      </c>
      <c r="D119" s="399" t="s">
        <v>87</v>
      </c>
      <c r="E119" s="399" t="s">
        <v>88</v>
      </c>
      <c r="F119" s="401" t="s">
        <v>89</v>
      </c>
      <c r="G119" s="399" t="s">
        <v>90</v>
      </c>
      <c r="H119" s="401" t="s">
        <v>91</v>
      </c>
      <c r="I119" s="401" t="s">
        <v>92</v>
      </c>
      <c r="J119" s="401" t="s">
        <v>93</v>
      </c>
      <c r="K119" s="407" t="s">
        <v>94</v>
      </c>
      <c r="L119" s="388" t="s">
        <v>151</v>
      </c>
      <c r="M119" s="389"/>
      <c r="N119" s="389"/>
      <c r="O119" s="390"/>
      <c r="P119" s="388" t="s">
        <v>152</v>
      </c>
      <c r="Q119" s="389"/>
      <c r="R119" s="389"/>
      <c r="S119" s="390"/>
      <c r="T119" s="388" t="s">
        <v>98</v>
      </c>
      <c r="U119" s="389"/>
      <c r="V119" s="389"/>
      <c r="W119" s="390"/>
      <c r="X119" s="388" t="s">
        <v>153</v>
      </c>
      <c r="Y119" s="389"/>
      <c r="Z119" s="389"/>
      <c r="AA119" s="390"/>
      <c r="AB119" s="388" t="s">
        <v>101</v>
      </c>
      <c r="AC119" s="389"/>
      <c r="AD119" s="389"/>
      <c r="AE119" s="390"/>
      <c r="AF119" s="388" t="s">
        <v>154</v>
      </c>
      <c r="AG119" s="389"/>
      <c r="AH119" s="389"/>
      <c r="AI119" s="390"/>
      <c r="AK119" s="249" t="s">
        <v>112</v>
      </c>
      <c r="AL119" s="403" t="s">
        <v>114</v>
      </c>
      <c r="AM119" s="403" t="s">
        <v>115</v>
      </c>
    </row>
    <row r="120" spans="1:40" ht="33.6" customHeight="1" thickBot="1" x14ac:dyDescent="0.3">
      <c r="A120" s="400"/>
      <c r="B120" s="400"/>
      <c r="C120" s="400"/>
      <c r="D120" s="400"/>
      <c r="E120" s="400"/>
      <c r="F120" s="402"/>
      <c r="G120" s="400"/>
      <c r="H120" s="402"/>
      <c r="I120" s="402"/>
      <c r="J120" s="402"/>
      <c r="K120" s="408"/>
      <c r="L120" s="404" t="str">
        <f>IF(Usage!$B$8=0, "", Usage!$B$8)</f>
        <v>Center Overhead</v>
      </c>
      <c r="M120" s="405"/>
      <c r="N120" s="405"/>
      <c r="O120" s="406"/>
      <c r="P120" s="404" t="str">
        <f>IF(Usage!$B$9=0, "", Usage!$B$9)</f>
        <v/>
      </c>
      <c r="Q120" s="405"/>
      <c r="R120" s="405"/>
      <c r="S120" s="406"/>
      <c r="T120" s="404" t="str">
        <f>IF(Usage!$B$10=0, "", Usage!$B$10)</f>
        <v/>
      </c>
      <c r="U120" s="405"/>
      <c r="V120" s="405"/>
      <c r="W120" s="406"/>
      <c r="X120" s="404" t="str">
        <f>IF(Usage!$B$11=0, "", Usage!$B$11)</f>
        <v/>
      </c>
      <c r="Y120" s="405"/>
      <c r="Z120" s="405"/>
      <c r="AA120" s="406"/>
      <c r="AB120" s="404" t="str">
        <f>IF(Usage!$B$12=0, "", Usage!$B$12)</f>
        <v/>
      </c>
      <c r="AC120" s="405"/>
      <c r="AD120" s="405"/>
      <c r="AE120" s="406"/>
      <c r="AF120" s="404" t="str">
        <f>IF(Usage!$B$13=0, "", Usage!$B$13)</f>
        <v/>
      </c>
      <c r="AG120" s="405"/>
      <c r="AH120" s="405"/>
      <c r="AI120" s="406"/>
      <c r="AJ120" s="271"/>
      <c r="AK120" s="409" t="s">
        <v>113</v>
      </c>
      <c r="AL120" s="403"/>
      <c r="AM120" s="403"/>
    </row>
    <row r="121" spans="1:40" ht="18" customHeight="1" x14ac:dyDescent="0.25">
      <c r="A121" s="410" t="s">
        <v>118</v>
      </c>
      <c r="B121" s="410"/>
      <c r="C121" s="410"/>
      <c r="D121" s="410"/>
      <c r="E121" s="410"/>
      <c r="F121" s="410"/>
      <c r="G121" s="410"/>
      <c r="H121" s="410"/>
      <c r="I121" s="410"/>
      <c r="J121" s="410"/>
      <c r="L121" s="321" t="s">
        <v>104</v>
      </c>
      <c r="M121" s="302" t="s">
        <v>105</v>
      </c>
      <c r="N121" s="302" t="s">
        <v>106</v>
      </c>
      <c r="O121" s="302" t="s">
        <v>107</v>
      </c>
      <c r="P121" s="302" t="s">
        <v>104</v>
      </c>
      <c r="Q121" s="302" t="s">
        <v>105</v>
      </c>
      <c r="R121" s="302" t="s">
        <v>106</v>
      </c>
      <c r="S121" s="302" t="s">
        <v>107</v>
      </c>
      <c r="T121" s="302" t="s">
        <v>104</v>
      </c>
      <c r="U121" s="302" t="s">
        <v>105</v>
      </c>
      <c r="V121" s="302" t="s">
        <v>106</v>
      </c>
      <c r="W121" s="302" t="s">
        <v>107</v>
      </c>
      <c r="X121" s="302" t="s">
        <v>104</v>
      </c>
      <c r="Y121" s="302" t="s">
        <v>105</v>
      </c>
      <c r="Z121" s="302" t="s">
        <v>106</v>
      </c>
      <c r="AA121" s="302" t="s">
        <v>107</v>
      </c>
      <c r="AB121" s="302" t="s">
        <v>104</v>
      </c>
      <c r="AC121" s="302" t="s">
        <v>105</v>
      </c>
      <c r="AD121" s="302" t="s">
        <v>106</v>
      </c>
      <c r="AE121" s="302" t="s">
        <v>107</v>
      </c>
      <c r="AF121" s="302" t="s">
        <v>104</v>
      </c>
      <c r="AG121" s="302" t="s">
        <v>105</v>
      </c>
      <c r="AH121" s="302" t="s">
        <v>106</v>
      </c>
      <c r="AI121" s="304" t="s">
        <v>107</v>
      </c>
      <c r="AK121" s="409"/>
      <c r="AL121" s="403"/>
      <c r="AM121" s="403"/>
    </row>
    <row r="122" spans="1:40" x14ac:dyDescent="0.25">
      <c r="A122" s="254" t="str">
        <f t="shared" ref="A122:D122" si="139">IF(A53=0, "", A53)</f>
        <v/>
      </c>
      <c r="B122" s="255" t="str">
        <f t="shared" si="139"/>
        <v/>
      </c>
      <c r="C122" s="254" t="str">
        <f>IF(C53=0, "", C53)</f>
        <v/>
      </c>
      <c r="D122" s="254" t="str">
        <f t="shared" si="139"/>
        <v/>
      </c>
      <c r="E122" s="305">
        <f>IF(C122="", 0,IF(C122="01-60",E53*(1+$F$5),IF(C122="01-70",E53*(1+$F$3),IF(C122="01-10",E53*(1+$F$6),IF(C122="01-80",E53*(1+$F$7))))))</f>
        <v>0</v>
      </c>
      <c r="F122" s="305">
        <f>E122*12</f>
        <v>0</v>
      </c>
      <c r="G122" s="306">
        <f>IF(C122="",0,IF(C122="01-60", $I$5, IF(C122="01-70",$I$3,IF(C122="01-10", $I$6, IF(C122="01-80", $I$7)))))</f>
        <v>0</v>
      </c>
      <c r="H122" s="307">
        <f>H53</f>
        <v>0</v>
      </c>
      <c r="I122" s="305">
        <f>F122*H122</f>
        <v>0</v>
      </c>
      <c r="J122" s="305">
        <f>F122*G122*H122</f>
        <v>0</v>
      </c>
      <c r="K122" s="308">
        <f>F122*(1+G122)*H122</f>
        <v>0</v>
      </c>
      <c r="L122" s="309">
        <f>L53</f>
        <v>0</v>
      </c>
      <c r="M122" s="310">
        <f>$K122*L122</f>
        <v>0</v>
      </c>
      <c r="N122" s="310">
        <f>$I122*L122</f>
        <v>0</v>
      </c>
      <c r="O122" s="310">
        <f>$J122*L122</f>
        <v>0</v>
      </c>
      <c r="P122" s="309">
        <f>P53</f>
        <v>0</v>
      </c>
      <c r="Q122" s="310">
        <f>$K122*P122</f>
        <v>0</v>
      </c>
      <c r="R122" s="310">
        <f>$I122*P122</f>
        <v>0</v>
      </c>
      <c r="S122" s="310">
        <f>$J122*P122</f>
        <v>0</v>
      </c>
      <c r="T122" s="309">
        <f>T53</f>
        <v>0</v>
      </c>
      <c r="U122" s="310">
        <f>$K122*T122</f>
        <v>0</v>
      </c>
      <c r="V122" s="310">
        <f>$I122*T122</f>
        <v>0</v>
      </c>
      <c r="W122" s="310">
        <f>$J122*T122</f>
        <v>0</v>
      </c>
      <c r="X122" s="309">
        <f>X53</f>
        <v>0</v>
      </c>
      <c r="Y122" s="310">
        <f>$K122*X122</f>
        <v>0</v>
      </c>
      <c r="Z122" s="310">
        <f>$I122*X122</f>
        <v>0</v>
      </c>
      <c r="AA122" s="310">
        <f>$J122*X122</f>
        <v>0</v>
      </c>
      <c r="AB122" s="309">
        <f>AB53</f>
        <v>0</v>
      </c>
      <c r="AC122" s="310">
        <f>$K122*AB122</f>
        <v>0</v>
      </c>
      <c r="AD122" s="310">
        <f>$I122*AB122</f>
        <v>0</v>
      </c>
      <c r="AE122" s="310">
        <f>$J122*AB122</f>
        <v>0</v>
      </c>
      <c r="AF122" s="309">
        <f>AF53</f>
        <v>0</v>
      </c>
      <c r="AG122" s="310">
        <f>$K122*AF122</f>
        <v>0</v>
      </c>
      <c r="AH122" s="310">
        <f>$I122*AF122</f>
        <v>0</v>
      </c>
      <c r="AI122" s="312">
        <f>$J122*AF122</f>
        <v>0</v>
      </c>
      <c r="AK122" s="313">
        <f>L122+P122+T122+X122+AB122+AF122</f>
        <v>0</v>
      </c>
      <c r="AL122" s="314">
        <f>M122+Q122+U122+Y122+AC122+AG122</f>
        <v>0</v>
      </c>
      <c r="AM122" s="314">
        <f>AL122-K122</f>
        <v>0</v>
      </c>
    </row>
    <row r="123" spans="1:40" x14ac:dyDescent="0.25">
      <c r="A123" s="254" t="str">
        <f t="shared" ref="A123:D123" si="140">IF(A54=0, "", A54)</f>
        <v/>
      </c>
      <c r="B123" s="255" t="str">
        <f t="shared" si="140"/>
        <v/>
      </c>
      <c r="C123" s="254" t="str">
        <f t="shared" si="140"/>
        <v/>
      </c>
      <c r="D123" s="254" t="str">
        <f t="shared" si="140"/>
        <v/>
      </c>
      <c r="E123" s="305">
        <f t="shared" ref="E123:E137" si="141">IF(C123="", 0,IF(C123="01-60",E54*(1+$F$5),IF(C123="01-70",E54*(1+$F$3),IF(C123="01-10",E54*(1+$F$6),IF(C123="01-80",E54*(1+$F$7))))))</f>
        <v>0</v>
      </c>
      <c r="F123" s="305">
        <f>E123*12</f>
        <v>0</v>
      </c>
      <c r="G123" s="306">
        <f t="shared" ref="G123:G137" si="142">IF(C123="",0,IF(C123="01-60", $I$5, IF(C123="01-70",$I$3,IF(C123="01-10", $I$6, IF(C123="01-80", $I$7)))))</f>
        <v>0</v>
      </c>
      <c r="H123" s="307">
        <f t="shared" ref="H123:H137" si="143">H54</f>
        <v>0</v>
      </c>
      <c r="I123" s="305">
        <f>F123*H123</f>
        <v>0</v>
      </c>
      <c r="J123" s="305">
        <f>F123*G123*H123</f>
        <v>0</v>
      </c>
      <c r="K123" s="308">
        <f>F123*(1+G123)*H123</f>
        <v>0</v>
      </c>
      <c r="L123" s="309">
        <f>L54</f>
        <v>0</v>
      </c>
      <c r="M123" s="310">
        <f>$K123*L123</f>
        <v>0</v>
      </c>
      <c r="N123" s="310">
        <f>$I123*L123</f>
        <v>0</v>
      </c>
      <c r="O123" s="310">
        <f>$J123*L123</f>
        <v>0</v>
      </c>
      <c r="P123" s="309">
        <f t="shared" ref="P123:P137" si="144">P54</f>
        <v>0</v>
      </c>
      <c r="Q123" s="310">
        <f>$K123*P123</f>
        <v>0</v>
      </c>
      <c r="R123" s="310">
        <f>$I123*P123</f>
        <v>0</v>
      </c>
      <c r="S123" s="310">
        <f>$J123*P123</f>
        <v>0</v>
      </c>
      <c r="T123" s="309">
        <f t="shared" ref="T123:T137" si="145">T54</f>
        <v>0</v>
      </c>
      <c r="U123" s="310">
        <f>$K123*T123</f>
        <v>0</v>
      </c>
      <c r="V123" s="310">
        <f>$I123*T123</f>
        <v>0</v>
      </c>
      <c r="W123" s="310">
        <f>$J123*T123</f>
        <v>0</v>
      </c>
      <c r="X123" s="309">
        <f t="shared" ref="X123:X137" si="146">X54</f>
        <v>0</v>
      </c>
      <c r="Y123" s="310">
        <f>$K123*X123</f>
        <v>0</v>
      </c>
      <c r="Z123" s="310">
        <f>$I123*X123</f>
        <v>0</v>
      </c>
      <c r="AA123" s="310">
        <f>$J123*X123</f>
        <v>0</v>
      </c>
      <c r="AB123" s="309">
        <f t="shared" ref="AB123:AB137" si="147">AB54</f>
        <v>0</v>
      </c>
      <c r="AC123" s="310">
        <f>$K123*AB123</f>
        <v>0</v>
      </c>
      <c r="AD123" s="310">
        <f>$I123*AB123</f>
        <v>0</v>
      </c>
      <c r="AE123" s="310">
        <f>$J123*AB123</f>
        <v>0</v>
      </c>
      <c r="AF123" s="309">
        <f t="shared" ref="AF123:AF137" si="148">AF54</f>
        <v>0</v>
      </c>
      <c r="AG123" s="310">
        <f>$K123*AF123</f>
        <v>0</v>
      </c>
      <c r="AH123" s="310">
        <f>$I123*AF123</f>
        <v>0</v>
      </c>
      <c r="AI123" s="312">
        <f>$J123*AF123</f>
        <v>0</v>
      </c>
      <c r="AK123" s="313">
        <f>L123+P123+T123+X123+AB123+AF123</f>
        <v>0</v>
      </c>
      <c r="AL123" s="314">
        <f>M123+Q123+U123+Y123+AC123+AG123</f>
        <v>0</v>
      </c>
      <c r="AM123" s="314">
        <f>AL123-K123</f>
        <v>0</v>
      </c>
    </row>
    <row r="124" spans="1:40" x14ac:dyDescent="0.25">
      <c r="A124" s="254" t="str">
        <f t="shared" ref="A124:D124" si="149">IF(A55=0, "", A55)</f>
        <v/>
      </c>
      <c r="B124" s="255" t="str">
        <f t="shared" si="149"/>
        <v/>
      </c>
      <c r="C124" s="254" t="str">
        <f t="shared" si="149"/>
        <v/>
      </c>
      <c r="D124" s="254" t="str">
        <f t="shared" si="149"/>
        <v/>
      </c>
      <c r="E124" s="305">
        <f t="shared" si="141"/>
        <v>0</v>
      </c>
      <c r="F124" s="305">
        <f t="shared" ref="F124:F137" si="150">E124*12</f>
        <v>0</v>
      </c>
      <c r="G124" s="306">
        <f t="shared" si="142"/>
        <v>0</v>
      </c>
      <c r="H124" s="307">
        <f t="shared" si="143"/>
        <v>0</v>
      </c>
      <c r="I124" s="305">
        <f t="shared" ref="I124:I137" si="151">F124*H124</f>
        <v>0</v>
      </c>
      <c r="J124" s="305">
        <f t="shared" ref="J124:J137" si="152">F124*G124*H124</f>
        <v>0</v>
      </c>
      <c r="K124" s="308">
        <f t="shared" ref="K124:K137" si="153">F124*(1+G124)*H124</f>
        <v>0</v>
      </c>
      <c r="L124" s="309">
        <f>L55</f>
        <v>0</v>
      </c>
      <c r="M124" s="310">
        <f t="shared" ref="M124:M137" si="154">$K124*L124</f>
        <v>0</v>
      </c>
      <c r="N124" s="310">
        <f t="shared" ref="N124:N137" si="155">$I124*L124</f>
        <v>0</v>
      </c>
      <c r="O124" s="310">
        <f t="shared" ref="O124:O137" si="156">$J124*L124</f>
        <v>0</v>
      </c>
      <c r="P124" s="309">
        <f t="shared" si="144"/>
        <v>0</v>
      </c>
      <c r="Q124" s="310">
        <f t="shared" ref="Q124:Q137" si="157">$K124*P124</f>
        <v>0</v>
      </c>
      <c r="R124" s="310">
        <f t="shared" ref="R124:R137" si="158">$I124*P124</f>
        <v>0</v>
      </c>
      <c r="S124" s="310">
        <f t="shared" ref="S124:S137" si="159">$J124*P124</f>
        <v>0</v>
      </c>
      <c r="T124" s="309">
        <f t="shared" si="145"/>
        <v>0</v>
      </c>
      <c r="U124" s="310">
        <f t="shared" ref="U124:U137" si="160">$K124*T124</f>
        <v>0</v>
      </c>
      <c r="V124" s="310">
        <f t="shared" ref="V124:V137" si="161">$I124*T124</f>
        <v>0</v>
      </c>
      <c r="W124" s="310">
        <f t="shared" ref="W124:W137" si="162">$J124*T124</f>
        <v>0</v>
      </c>
      <c r="X124" s="309">
        <f t="shared" si="146"/>
        <v>0</v>
      </c>
      <c r="Y124" s="310">
        <f t="shared" ref="Y124:Y137" si="163">$K124*X124</f>
        <v>0</v>
      </c>
      <c r="Z124" s="310">
        <f t="shared" ref="Z124:Z137" si="164">$I124*X124</f>
        <v>0</v>
      </c>
      <c r="AA124" s="310">
        <f t="shared" ref="AA124:AA137" si="165">$J124*X124</f>
        <v>0</v>
      </c>
      <c r="AB124" s="309">
        <f t="shared" si="147"/>
        <v>0</v>
      </c>
      <c r="AC124" s="310">
        <f t="shared" ref="AC124:AC137" si="166">$K124*AB124</f>
        <v>0</v>
      </c>
      <c r="AD124" s="310">
        <f t="shared" ref="AD124:AD137" si="167">$I124*AB124</f>
        <v>0</v>
      </c>
      <c r="AE124" s="310">
        <f t="shared" ref="AE124:AE137" si="168">$J124*AB124</f>
        <v>0</v>
      </c>
      <c r="AF124" s="309">
        <f t="shared" si="148"/>
        <v>0</v>
      </c>
      <c r="AG124" s="310">
        <f t="shared" ref="AG124:AG137" si="169">$K124*AF124</f>
        <v>0</v>
      </c>
      <c r="AH124" s="310">
        <f t="shared" ref="AH124:AH137" si="170">$I124*AF124</f>
        <v>0</v>
      </c>
      <c r="AI124" s="312">
        <f t="shared" ref="AI124:AI137" si="171">$J124*AF124</f>
        <v>0</v>
      </c>
      <c r="AK124" s="313">
        <f t="shared" ref="AK124:AK137" si="172">L124+P124+T124+X124+AB124+AF124</f>
        <v>0</v>
      </c>
      <c r="AL124" s="314">
        <f t="shared" ref="AL124:AL137" si="173">M124+Q124+U124+Y124+AC124+AG124</f>
        <v>0</v>
      </c>
      <c r="AM124" s="314">
        <f t="shared" ref="AM124:AM137" si="174">AL124-K124</f>
        <v>0</v>
      </c>
    </row>
    <row r="125" spans="1:40" x14ac:dyDescent="0.25">
      <c r="A125" s="254" t="str">
        <f t="shared" ref="A125:D125" si="175">IF(A56=0, "", A56)</f>
        <v/>
      </c>
      <c r="B125" s="255" t="str">
        <f t="shared" si="175"/>
        <v/>
      </c>
      <c r="C125" s="254" t="str">
        <f t="shared" si="175"/>
        <v/>
      </c>
      <c r="D125" s="254" t="str">
        <f t="shared" si="175"/>
        <v/>
      </c>
      <c r="E125" s="305">
        <f t="shared" si="141"/>
        <v>0</v>
      </c>
      <c r="F125" s="305">
        <f t="shared" si="150"/>
        <v>0</v>
      </c>
      <c r="G125" s="306">
        <f t="shared" si="142"/>
        <v>0</v>
      </c>
      <c r="H125" s="307">
        <f t="shared" si="143"/>
        <v>0</v>
      </c>
      <c r="I125" s="305">
        <f t="shared" si="151"/>
        <v>0</v>
      </c>
      <c r="J125" s="305">
        <f t="shared" si="152"/>
        <v>0</v>
      </c>
      <c r="K125" s="308">
        <f t="shared" si="153"/>
        <v>0</v>
      </c>
      <c r="L125" s="309">
        <f t="shared" ref="L125:L137" si="176">L56</f>
        <v>0</v>
      </c>
      <c r="M125" s="310">
        <f t="shared" si="154"/>
        <v>0</v>
      </c>
      <c r="N125" s="310">
        <f t="shared" si="155"/>
        <v>0</v>
      </c>
      <c r="O125" s="310">
        <f t="shared" si="156"/>
        <v>0</v>
      </c>
      <c r="P125" s="309">
        <f t="shared" si="144"/>
        <v>0</v>
      </c>
      <c r="Q125" s="310">
        <f t="shared" si="157"/>
        <v>0</v>
      </c>
      <c r="R125" s="310">
        <f t="shared" si="158"/>
        <v>0</v>
      </c>
      <c r="S125" s="310">
        <f t="shared" si="159"/>
        <v>0</v>
      </c>
      <c r="T125" s="309">
        <f t="shared" si="145"/>
        <v>0</v>
      </c>
      <c r="U125" s="310">
        <f t="shared" si="160"/>
        <v>0</v>
      </c>
      <c r="V125" s="310">
        <f t="shared" si="161"/>
        <v>0</v>
      </c>
      <c r="W125" s="310">
        <f t="shared" si="162"/>
        <v>0</v>
      </c>
      <c r="X125" s="309">
        <f t="shared" si="146"/>
        <v>0</v>
      </c>
      <c r="Y125" s="310">
        <f t="shared" si="163"/>
        <v>0</v>
      </c>
      <c r="Z125" s="310">
        <f t="shared" si="164"/>
        <v>0</v>
      </c>
      <c r="AA125" s="310">
        <f t="shared" si="165"/>
        <v>0</v>
      </c>
      <c r="AB125" s="309">
        <f t="shared" si="147"/>
        <v>0</v>
      </c>
      <c r="AC125" s="310">
        <f t="shared" si="166"/>
        <v>0</v>
      </c>
      <c r="AD125" s="310">
        <f t="shared" si="167"/>
        <v>0</v>
      </c>
      <c r="AE125" s="310">
        <f t="shared" si="168"/>
        <v>0</v>
      </c>
      <c r="AF125" s="309">
        <f t="shared" si="148"/>
        <v>0</v>
      </c>
      <c r="AG125" s="310">
        <f t="shared" si="169"/>
        <v>0</v>
      </c>
      <c r="AH125" s="310">
        <f t="shared" si="170"/>
        <v>0</v>
      </c>
      <c r="AI125" s="312">
        <f t="shared" si="171"/>
        <v>0</v>
      </c>
      <c r="AK125" s="313">
        <f t="shared" si="172"/>
        <v>0</v>
      </c>
      <c r="AL125" s="314">
        <f t="shared" si="173"/>
        <v>0</v>
      </c>
      <c r="AM125" s="314">
        <f t="shared" si="174"/>
        <v>0</v>
      </c>
    </row>
    <row r="126" spans="1:40" x14ac:dyDescent="0.25">
      <c r="A126" s="254" t="str">
        <f t="shared" ref="A126:D126" si="177">IF(A57=0, "", A57)</f>
        <v/>
      </c>
      <c r="B126" s="255" t="str">
        <f t="shared" si="177"/>
        <v/>
      </c>
      <c r="C126" s="254" t="str">
        <f t="shared" si="177"/>
        <v/>
      </c>
      <c r="D126" s="254" t="str">
        <f t="shared" si="177"/>
        <v/>
      </c>
      <c r="E126" s="305">
        <f t="shared" si="141"/>
        <v>0</v>
      </c>
      <c r="F126" s="305">
        <f t="shared" si="150"/>
        <v>0</v>
      </c>
      <c r="G126" s="306">
        <f t="shared" si="142"/>
        <v>0</v>
      </c>
      <c r="H126" s="307">
        <f t="shared" si="143"/>
        <v>0</v>
      </c>
      <c r="I126" s="305">
        <f t="shared" si="151"/>
        <v>0</v>
      </c>
      <c r="J126" s="305">
        <f t="shared" si="152"/>
        <v>0</v>
      </c>
      <c r="K126" s="308">
        <f t="shared" si="153"/>
        <v>0</v>
      </c>
      <c r="L126" s="309">
        <f t="shared" si="176"/>
        <v>0</v>
      </c>
      <c r="M126" s="310">
        <f t="shared" si="154"/>
        <v>0</v>
      </c>
      <c r="N126" s="310">
        <f t="shared" si="155"/>
        <v>0</v>
      </c>
      <c r="O126" s="310">
        <f t="shared" si="156"/>
        <v>0</v>
      </c>
      <c r="P126" s="309">
        <f t="shared" si="144"/>
        <v>0</v>
      </c>
      <c r="Q126" s="310">
        <f t="shared" si="157"/>
        <v>0</v>
      </c>
      <c r="R126" s="310">
        <f t="shared" si="158"/>
        <v>0</v>
      </c>
      <c r="S126" s="310">
        <f t="shared" si="159"/>
        <v>0</v>
      </c>
      <c r="T126" s="309">
        <f t="shared" si="145"/>
        <v>0</v>
      </c>
      <c r="U126" s="310">
        <f t="shared" si="160"/>
        <v>0</v>
      </c>
      <c r="V126" s="310">
        <f t="shared" si="161"/>
        <v>0</v>
      </c>
      <c r="W126" s="310">
        <f t="shared" si="162"/>
        <v>0</v>
      </c>
      <c r="X126" s="309">
        <f t="shared" si="146"/>
        <v>0</v>
      </c>
      <c r="Y126" s="310">
        <f t="shared" si="163"/>
        <v>0</v>
      </c>
      <c r="Z126" s="310">
        <f t="shared" si="164"/>
        <v>0</v>
      </c>
      <c r="AA126" s="310">
        <f t="shared" si="165"/>
        <v>0</v>
      </c>
      <c r="AB126" s="309">
        <f t="shared" si="147"/>
        <v>0</v>
      </c>
      <c r="AC126" s="310">
        <f t="shared" si="166"/>
        <v>0</v>
      </c>
      <c r="AD126" s="310">
        <f t="shared" si="167"/>
        <v>0</v>
      </c>
      <c r="AE126" s="310">
        <f t="shared" si="168"/>
        <v>0</v>
      </c>
      <c r="AF126" s="309">
        <f t="shared" si="148"/>
        <v>0</v>
      </c>
      <c r="AG126" s="310">
        <f t="shared" si="169"/>
        <v>0</v>
      </c>
      <c r="AH126" s="310">
        <f t="shared" si="170"/>
        <v>0</v>
      </c>
      <c r="AI126" s="312">
        <f t="shared" si="171"/>
        <v>0</v>
      </c>
      <c r="AK126" s="313">
        <f t="shared" si="172"/>
        <v>0</v>
      </c>
      <c r="AL126" s="314">
        <f t="shared" si="173"/>
        <v>0</v>
      </c>
      <c r="AM126" s="314">
        <f t="shared" si="174"/>
        <v>0</v>
      </c>
    </row>
    <row r="127" spans="1:40" x14ac:dyDescent="0.25">
      <c r="A127" s="254" t="str">
        <f t="shared" ref="A127:D127" si="178">IF(A58=0, "", A58)</f>
        <v/>
      </c>
      <c r="B127" s="255" t="str">
        <f t="shared" si="178"/>
        <v/>
      </c>
      <c r="C127" s="254" t="str">
        <f t="shared" si="178"/>
        <v/>
      </c>
      <c r="D127" s="254" t="str">
        <f t="shared" si="178"/>
        <v/>
      </c>
      <c r="E127" s="305">
        <f t="shared" si="141"/>
        <v>0</v>
      </c>
      <c r="F127" s="305">
        <f t="shared" si="150"/>
        <v>0</v>
      </c>
      <c r="G127" s="306">
        <f t="shared" si="142"/>
        <v>0</v>
      </c>
      <c r="H127" s="307">
        <f t="shared" si="143"/>
        <v>0</v>
      </c>
      <c r="I127" s="305">
        <f t="shared" si="151"/>
        <v>0</v>
      </c>
      <c r="J127" s="305">
        <f t="shared" si="152"/>
        <v>0</v>
      </c>
      <c r="K127" s="308">
        <f t="shared" si="153"/>
        <v>0</v>
      </c>
      <c r="L127" s="309">
        <f t="shared" si="176"/>
        <v>0</v>
      </c>
      <c r="M127" s="310">
        <f t="shared" si="154"/>
        <v>0</v>
      </c>
      <c r="N127" s="310">
        <f t="shared" si="155"/>
        <v>0</v>
      </c>
      <c r="O127" s="310">
        <f t="shared" si="156"/>
        <v>0</v>
      </c>
      <c r="P127" s="309">
        <f t="shared" si="144"/>
        <v>0</v>
      </c>
      <c r="Q127" s="310">
        <f t="shared" si="157"/>
        <v>0</v>
      </c>
      <c r="R127" s="310">
        <f t="shared" si="158"/>
        <v>0</v>
      </c>
      <c r="S127" s="310">
        <f t="shared" si="159"/>
        <v>0</v>
      </c>
      <c r="T127" s="309">
        <f t="shared" si="145"/>
        <v>0</v>
      </c>
      <c r="U127" s="310">
        <f t="shared" si="160"/>
        <v>0</v>
      </c>
      <c r="V127" s="310">
        <f t="shared" si="161"/>
        <v>0</v>
      </c>
      <c r="W127" s="310">
        <f t="shared" si="162"/>
        <v>0</v>
      </c>
      <c r="X127" s="309">
        <f t="shared" si="146"/>
        <v>0</v>
      </c>
      <c r="Y127" s="310">
        <f t="shared" si="163"/>
        <v>0</v>
      </c>
      <c r="Z127" s="310">
        <f t="shared" si="164"/>
        <v>0</v>
      </c>
      <c r="AA127" s="310">
        <f t="shared" si="165"/>
        <v>0</v>
      </c>
      <c r="AB127" s="309">
        <f t="shared" si="147"/>
        <v>0</v>
      </c>
      <c r="AC127" s="310">
        <f t="shared" si="166"/>
        <v>0</v>
      </c>
      <c r="AD127" s="310">
        <f t="shared" si="167"/>
        <v>0</v>
      </c>
      <c r="AE127" s="310">
        <f t="shared" si="168"/>
        <v>0</v>
      </c>
      <c r="AF127" s="309">
        <f t="shared" si="148"/>
        <v>0</v>
      </c>
      <c r="AG127" s="310">
        <f t="shared" si="169"/>
        <v>0</v>
      </c>
      <c r="AH127" s="310">
        <f t="shared" si="170"/>
        <v>0</v>
      </c>
      <c r="AI127" s="312">
        <f t="shared" si="171"/>
        <v>0</v>
      </c>
      <c r="AK127" s="313">
        <f t="shared" si="172"/>
        <v>0</v>
      </c>
      <c r="AL127" s="314">
        <f t="shared" si="173"/>
        <v>0</v>
      </c>
      <c r="AM127" s="314">
        <f t="shared" si="174"/>
        <v>0</v>
      </c>
    </row>
    <row r="128" spans="1:40" x14ac:dyDescent="0.25">
      <c r="A128" s="254" t="str">
        <f t="shared" ref="A128:D128" si="179">IF(A59=0, "", A59)</f>
        <v/>
      </c>
      <c r="B128" s="255" t="str">
        <f t="shared" si="179"/>
        <v/>
      </c>
      <c r="C128" s="254" t="str">
        <f t="shared" si="179"/>
        <v/>
      </c>
      <c r="D128" s="254" t="str">
        <f t="shared" si="179"/>
        <v/>
      </c>
      <c r="E128" s="305">
        <f t="shared" si="141"/>
        <v>0</v>
      </c>
      <c r="F128" s="305">
        <f t="shared" si="150"/>
        <v>0</v>
      </c>
      <c r="G128" s="306">
        <f t="shared" si="142"/>
        <v>0</v>
      </c>
      <c r="H128" s="307">
        <f t="shared" si="143"/>
        <v>0</v>
      </c>
      <c r="I128" s="305">
        <f t="shared" si="151"/>
        <v>0</v>
      </c>
      <c r="J128" s="305">
        <f t="shared" si="152"/>
        <v>0</v>
      </c>
      <c r="K128" s="308">
        <f t="shared" si="153"/>
        <v>0</v>
      </c>
      <c r="L128" s="309">
        <f t="shared" si="176"/>
        <v>0</v>
      </c>
      <c r="M128" s="310">
        <f t="shared" si="154"/>
        <v>0</v>
      </c>
      <c r="N128" s="310">
        <f t="shared" si="155"/>
        <v>0</v>
      </c>
      <c r="O128" s="310">
        <f t="shared" si="156"/>
        <v>0</v>
      </c>
      <c r="P128" s="309">
        <f t="shared" si="144"/>
        <v>0</v>
      </c>
      <c r="Q128" s="310">
        <f t="shared" si="157"/>
        <v>0</v>
      </c>
      <c r="R128" s="310">
        <f t="shared" si="158"/>
        <v>0</v>
      </c>
      <c r="S128" s="310">
        <f t="shared" si="159"/>
        <v>0</v>
      </c>
      <c r="T128" s="309">
        <f t="shared" si="145"/>
        <v>0</v>
      </c>
      <c r="U128" s="310">
        <f t="shared" si="160"/>
        <v>0</v>
      </c>
      <c r="V128" s="310">
        <f t="shared" si="161"/>
        <v>0</v>
      </c>
      <c r="W128" s="310">
        <f t="shared" si="162"/>
        <v>0</v>
      </c>
      <c r="X128" s="309">
        <f t="shared" si="146"/>
        <v>0</v>
      </c>
      <c r="Y128" s="310">
        <f t="shared" si="163"/>
        <v>0</v>
      </c>
      <c r="Z128" s="310">
        <f t="shared" si="164"/>
        <v>0</v>
      </c>
      <c r="AA128" s="310">
        <f t="shared" si="165"/>
        <v>0</v>
      </c>
      <c r="AB128" s="309">
        <f t="shared" si="147"/>
        <v>0</v>
      </c>
      <c r="AC128" s="310">
        <f t="shared" si="166"/>
        <v>0</v>
      </c>
      <c r="AD128" s="310">
        <f t="shared" si="167"/>
        <v>0</v>
      </c>
      <c r="AE128" s="310">
        <f t="shared" si="168"/>
        <v>0</v>
      </c>
      <c r="AF128" s="309">
        <f t="shared" si="148"/>
        <v>0</v>
      </c>
      <c r="AG128" s="310">
        <f t="shared" si="169"/>
        <v>0</v>
      </c>
      <c r="AH128" s="310">
        <f t="shared" si="170"/>
        <v>0</v>
      </c>
      <c r="AI128" s="312">
        <f t="shared" si="171"/>
        <v>0</v>
      </c>
      <c r="AK128" s="313">
        <f t="shared" si="172"/>
        <v>0</v>
      </c>
      <c r="AL128" s="314">
        <f t="shared" si="173"/>
        <v>0</v>
      </c>
      <c r="AM128" s="314">
        <f t="shared" si="174"/>
        <v>0</v>
      </c>
    </row>
    <row r="129" spans="1:39" x14ac:dyDescent="0.25">
      <c r="A129" s="254" t="str">
        <f t="shared" ref="A129:D129" si="180">IF(A60=0, "", A60)</f>
        <v/>
      </c>
      <c r="B129" s="255" t="str">
        <f t="shared" si="180"/>
        <v/>
      </c>
      <c r="C129" s="254" t="str">
        <f t="shared" si="180"/>
        <v/>
      </c>
      <c r="D129" s="254" t="str">
        <f t="shared" si="180"/>
        <v/>
      </c>
      <c r="E129" s="305">
        <f t="shared" si="141"/>
        <v>0</v>
      </c>
      <c r="F129" s="305">
        <f t="shared" si="150"/>
        <v>0</v>
      </c>
      <c r="G129" s="306">
        <f t="shared" si="142"/>
        <v>0</v>
      </c>
      <c r="H129" s="307">
        <f t="shared" si="143"/>
        <v>0</v>
      </c>
      <c r="I129" s="305">
        <f t="shared" si="151"/>
        <v>0</v>
      </c>
      <c r="J129" s="305">
        <f t="shared" si="152"/>
        <v>0</v>
      </c>
      <c r="K129" s="308">
        <f t="shared" si="153"/>
        <v>0</v>
      </c>
      <c r="L129" s="309">
        <f t="shared" si="176"/>
        <v>0</v>
      </c>
      <c r="M129" s="310">
        <f t="shared" si="154"/>
        <v>0</v>
      </c>
      <c r="N129" s="310">
        <f t="shared" si="155"/>
        <v>0</v>
      </c>
      <c r="O129" s="310">
        <f t="shared" si="156"/>
        <v>0</v>
      </c>
      <c r="P129" s="309">
        <f t="shared" si="144"/>
        <v>0</v>
      </c>
      <c r="Q129" s="310">
        <f t="shared" si="157"/>
        <v>0</v>
      </c>
      <c r="R129" s="310">
        <f t="shared" si="158"/>
        <v>0</v>
      </c>
      <c r="S129" s="310">
        <f t="shared" si="159"/>
        <v>0</v>
      </c>
      <c r="T129" s="309">
        <f t="shared" si="145"/>
        <v>0</v>
      </c>
      <c r="U129" s="310">
        <f t="shared" si="160"/>
        <v>0</v>
      </c>
      <c r="V129" s="310">
        <f t="shared" si="161"/>
        <v>0</v>
      </c>
      <c r="W129" s="310">
        <f t="shared" si="162"/>
        <v>0</v>
      </c>
      <c r="X129" s="309">
        <f t="shared" si="146"/>
        <v>0</v>
      </c>
      <c r="Y129" s="310">
        <f t="shared" si="163"/>
        <v>0</v>
      </c>
      <c r="Z129" s="310">
        <f t="shared" si="164"/>
        <v>0</v>
      </c>
      <c r="AA129" s="310">
        <f t="shared" si="165"/>
        <v>0</v>
      </c>
      <c r="AB129" s="309">
        <f t="shared" si="147"/>
        <v>0</v>
      </c>
      <c r="AC129" s="310">
        <f t="shared" si="166"/>
        <v>0</v>
      </c>
      <c r="AD129" s="310">
        <f t="shared" si="167"/>
        <v>0</v>
      </c>
      <c r="AE129" s="310">
        <f t="shared" si="168"/>
        <v>0</v>
      </c>
      <c r="AF129" s="309">
        <f t="shared" si="148"/>
        <v>0</v>
      </c>
      <c r="AG129" s="310">
        <f t="shared" si="169"/>
        <v>0</v>
      </c>
      <c r="AH129" s="310">
        <f t="shared" si="170"/>
        <v>0</v>
      </c>
      <c r="AI129" s="312">
        <f t="shared" si="171"/>
        <v>0</v>
      </c>
      <c r="AK129" s="313">
        <f t="shared" si="172"/>
        <v>0</v>
      </c>
      <c r="AL129" s="314">
        <f t="shared" si="173"/>
        <v>0</v>
      </c>
      <c r="AM129" s="314">
        <f t="shared" si="174"/>
        <v>0</v>
      </c>
    </row>
    <row r="130" spans="1:39" x14ac:dyDescent="0.25">
      <c r="A130" s="254" t="str">
        <f t="shared" ref="A130:D130" si="181">IF(A61=0, "", A61)</f>
        <v/>
      </c>
      <c r="B130" s="255" t="str">
        <f t="shared" si="181"/>
        <v/>
      </c>
      <c r="C130" s="254" t="str">
        <f t="shared" si="181"/>
        <v/>
      </c>
      <c r="D130" s="254" t="str">
        <f t="shared" si="181"/>
        <v/>
      </c>
      <c r="E130" s="305">
        <f t="shared" si="141"/>
        <v>0</v>
      </c>
      <c r="F130" s="305">
        <f t="shared" si="150"/>
        <v>0</v>
      </c>
      <c r="G130" s="306">
        <f t="shared" si="142"/>
        <v>0</v>
      </c>
      <c r="H130" s="307">
        <f t="shared" si="143"/>
        <v>0</v>
      </c>
      <c r="I130" s="305">
        <f t="shared" si="151"/>
        <v>0</v>
      </c>
      <c r="J130" s="305">
        <f t="shared" si="152"/>
        <v>0</v>
      </c>
      <c r="K130" s="308">
        <f t="shared" si="153"/>
        <v>0</v>
      </c>
      <c r="L130" s="309">
        <f t="shared" si="176"/>
        <v>0</v>
      </c>
      <c r="M130" s="310">
        <f t="shared" si="154"/>
        <v>0</v>
      </c>
      <c r="N130" s="310">
        <f t="shared" si="155"/>
        <v>0</v>
      </c>
      <c r="O130" s="310">
        <f t="shared" si="156"/>
        <v>0</v>
      </c>
      <c r="P130" s="309">
        <f t="shared" si="144"/>
        <v>0</v>
      </c>
      <c r="Q130" s="310">
        <f t="shared" si="157"/>
        <v>0</v>
      </c>
      <c r="R130" s="310">
        <f t="shared" si="158"/>
        <v>0</v>
      </c>
      <c r="S130" s="310">
        <f t="shared" si="159"/>
        <v>0</v>
      </c>
      <c r="T130" s="309">
        <f t="shared" si="145"/>
        <v>0</v>
      </c>
      <c r="U130" s="310">
        <f t="shared" si="160"/>
        <v>0</v>
      </c>
      <c r="V130" s="310">
        <f t="shared" si="161"/>
        <v>0</v>
      </c>
      <c r="W130" s="310">
        <f t="shared" si="162"/>
        <v>0</v>
      </c>
      <c r="X130" s="309">
        <f t="shared" si="146"/>
        <v>0</v>
      </c>
      <c r="Y130" s="310">
        <f t="shared" si="163"/>
        <v>0</v>
      </c>
      <c r="Z130" s="310">
        <f t="shared" si="164"/>
        <v>0</v>
      </c>
      <c r="AA130" s="310">
        <f t="shared" si="165"/>
        <v>0</v>
      </c>
      <c r="AB130" s="309">
        <f t="shared" si="147"/>
        <v>0</v>
      </c>
      <c r="AC130" s="310">
        <f t="shared" si="166"/>
        <v>0</v>
      </c>
      <c r="AD130" s="310">
        <f t="shared" si="167"/>
        <v>0</v>
      </c>
      <c r="AE130" s="310">
        <f t="shared" si="168"/>
        <v>0</v>
      </c>
      <c r="AF130" s="309">
        <f t="shared" si="148"/>
        <v>0</v>
      </c>
      <c r="AG130" s="310">
        <f t="shared" si="169"/>
        <v>0</v>
      </c>
      <c r="AH130" s="310">
        <f t="shared" si="170"/>
        <v>0</v>
      </c>
      <c r="AI130" s="312">
        <f t="shared" si="171"/>
        <v>0</v>
      </c>
      <c r="AK130" s="313">
        <f t="shared" si="172"/>
        <v>0</v>
      </c>
      <c r="AL130" s="314">
        <f t="shared" si="173"/>
        <v>0</v>
      </c>
      <c r="AM130" s="314">
        <f t="shared" si="174"/>
        <v>0</v>
      </c>
    </row>
    <row r="131" spans="1:39" x14ac:dyDescent="0.25">
      <c r="A131" s="254" t="str">
        <f t="shared" ref="A131:D131" si="182">IF(A62=0, "", A62)</f>
        <v/>
      </c>
      <c r="B131" s="255" t="str">
        <f t="shared" si="182"/>
        <v/>
      </c>
      <c r="C131" s="254" t="str">
        <f t="shared" si="182"/>
        <v/>
      </c>
      <c r="D131" s="254" t="str">
        <f t="shared" si="182"/>
        <v/>
      </c>
      <c r="E131" s="305">
        <f t="shared" si="141"/>
        <v>0</v>
      </c>
      <c r="F131" s="305">
        <f t="shared" si="150"/>
        <v>0</v>
      </c>
      <c r="G131" s="306">
        <f t="shared" si="142"/>
        <v>0</v>
      </c>
      <c r="H131" s="307">
        <f t="shared" si="143"/>
        <v>0</v>
      </c>
      <c r="I131" s="305">
        <f t="shared" si="151"/>
        <v>0</v>
      </c>
      <c r="J131" s="305">
        <f t="shared" si="152"/>
        <v>0</v>
      </c>
      <c r="K131" s="308">
        <f t="shared" si="153"/>
        <v>0</v>
      </c>
      <c r="L131" s="309">
        <f t="shared" si="176"/>
        <v>0</v>
      </c>
      <c r="M131" s="310">
        <f t="shared" si="154"/>
        <v>0</v>
      </c>
      <c r="N131" s="310">
        <f t="shared" si="155"/>
        <v>0</v>
      </c>
      <c r="O131" s="310">
        <f t="shared" si="156"/>
        <v>0</v>
      </c>
      <c r="P131" s="309">
        <f t="shared" si="144"/>
        <v>0</v>
      </c>
      <c r="Q131" s="310">
        <f t="shared" si="157"/>
        <v>0</v>
      </c>
      <c r="R131" s="310">
        <f t="shared" si="158"/>
        <v>0</v>
      </c>
      <c r="S131" s="310">
        <f t="shared" si="159"/>
        <v>0</v>
      </c>
      <c r="T131" s="309">
        <f t="shared" si="145"/>
        <v>0</v>
      </c>
      <c r="U131" s="310">
        <f t="shared" si="160"/>
        <v>0</v>
      </c>
      <c r="V131" s="310">
        <f t="shared" si="161"/>
        <v>0</v>
      </c>
      <c r="W131" s="310">
        <f t="shared" si="162"/>
        <v>0</v>
      </c>
      <c r="X131" s="309">
        <f t="shared" si="146"/>
        <v>0</v>
      </c>
      <c r="Y131" s="310">
        <f t="shared" si="163"/>
        <v>0</v>
      </c>
      <c r="Z131" s="310">
        <f t="shared" si="164"/>
        <v>0</v>
      </c>
      <c r="AA131" s="310">
        <f t="shared" si="165"/>
        <v>0</v>
      </c>
      <c r="AB131" s="309">
        <f t="shared" si="147"/>
        <v>0</v>
      </c>
      <c r="AC131" s="310">
        <f t="shared" si="166"/>
        <v>0</v>
      </c>
      <c r="AD131" s="310">
        <f t="shared" si="167"/>
        <v>0</v>
      </c>
      <c r="AE131" s="310">
        <f t="shared" si="168"/>
        <v>0</v>
      </c>
      <c r="AF131" s="309">
        <f t="shared" si="148"/>
        <v>0</v>
      </c>
      <c r="AG131" s="310">
        <f t="shared" si="169"/>
        <v>0</v>
      </c>
      <c r="AH131" s="310">
        <f t="shared" si="170"/>
        <v>0</v>
      </c>
      <c r="AI131" s="312">
        <f t="shared" si="171"/>
        <v>0</v>
      </c>
      <c r="AK131" s="313">
        <f t="shared" si="172"/>
        <v>0</v>
      </c>
      <c r="AL131" s="314">
        <f t="shared" si="173"/>
        <v>0</v>
      </c>
      <c r="AM131" s="314">
        <f t="shared" si="174"/>
        <v>0</v>
      </c>
    </row>
    <row r="132" spans="1:39" ht="15.75" thickBot="1" x14ac:dyDescent="0.3">
      <c r="A132" s="254" t="str">
        <f t="shared" ref="A132:D132" si="183">IF(A63=0, "", A63)</f>
        <v/>
      </c>
      <c r="B132" s="255" t="str">
        <f t="shared" si="183"/>
        <v/>
      </c>
      <c r="C132" s="254" t="str">
        <f t="shared" si="183"/>
        <v/>
      </c>
      <c r="D132" s="254" t="str">
        <f t="shared" si="183"/>
        <v/>
      </c>
      <c r="E132" s="305">
        <f t="shared" si="141"/>
        <v>0</v>
      </c>
      <c r="F132" s="305">
        <f t="shared" si="150"/>
        <v>0</v>
      </c>
      <c r="G132" s="306">
        <f t="shared" si="142"/>
        <v>0</v>
      </c>
      <c r="H132" s="307">
        <f t="shared" si="143"/>
        <v>0</v>
      </c>
      <c r="I132" s="305">
        <f t="shared" si="151"/>
        <v>0</v>
      </c>
      <c r="J132" s="305">
        <f t="shared" si="152"/>
        <v>0</v>
      </c>
      <c r="K132" s="308">
        <f t="shared" si="153"/>
        <v>0</v>
      </c>
      <c r="L132" s="309">
        <f t="shared" si="176"/>
        <v>0</v>
      </c>
      <c r="M132" s="310">
        <f t="shared" si="154"/>
        <v>0</v>
      </c>
      <c r="N132" s="310">
        <f t="shared" si="155"/>
        <v>0</v>
      </c>
      <c r="O132" s="310">
        <f t="shared" si="156"/>
        <v>0</v>
      </c>
      <c r="P132" s="309">
        <f t="shared" si="144"/>
        <v>0</v>
      </c>
      <c r="Q132" s="310">
        <f t="shared" si="157"/>
        <v>0</v>
      </c>
      <c r="R132" s="310">
        <f t="shared" si="158"/>
        <v>0</v>
      </c>
      <c r="S132" s="310">
        <f t="shared" si="159"/>
        <v>0</v>
      </c>
      <c r="T132" s="309">
        <f t="shared" si="145"/>
        <v>0</v>
      </c>
      <c r="U132" s="310">
        <f t="shared" si="160"/>
        <v>0</v>
      </c>
      <c r="V132" s="310">
        <f t="shared" si="161"/>
        <v>0</v>
      </c>
      <c r="W132" s="310">
        <f t="shared" si="162"/>
        <v>0</v>
      </c>
      <c r="X132" s="309">
        <f t="shared" si="146"/>
        <v>0</v>
      </c>
      <c r="Y132" s="310">
        <f t="shared" si="163"/>
        <v>0</v>
      </c>
      <c r="Z132" s="310">
        <f t="shared" si="164"/>
        <v>0</v>
      </c>
      <c r="AA132" s="310">
        <f t="shared" si="165"/>
        <v>0</v>
      </c>
      <c r="AB132" s="309">
        <f t="shared" si="147"/>
        <v>0</v>
      </c>
      <c r="AC132" s="310">
        <f t="shared" si="166"/>
        <v>0</v>
      </c>
      <c r="AD132" s="310">
        <f t="shared" si="167"/>
        <v>0</v>
      </c>
      <c r="AE132" s="310">
        <f t="shared" si="168"/>
        <v>0</v>
      </c>
      <c r="AF132" s="309">
        <f t="shared" si="148"/>
        <v>0</v>
      </c>
      <c r="AG132" s="310">
        <f t="shared" si="169"/>
        <v>0</v>
      </c>
      <c r="AH132" s="310">
        <f t="shared" si="170"/>
        <v>0</v>
      </c>
      <c r="AI132" s="312">
        <f t="shared" si="171"/>
        <v>0</v>
      </c>
      <c r="AK132" s="313">
        <f t="shared" si="172"/>
        <v>0</v>
      </c>
      <c r="AL132" s="314">
        <f t="shared" si="173"/>
        <v>0</v>
      </c>
      <c r="AM132" s="314">
        <f t="shared" si="174"/>
        <v>0</v>
      </c>
    </row>
    <row r="133" spans="1:39" hidden="1" x14ac:dyDescent="0.25">
      <c r="A133" s="254" t="str">
        <f t="shared" ref="A133:D133" si="184">IF(A64=0, "", A64)</f>
        <v/>
      </c>
      <c r="B133" s="255" t="str">
        <f t="shared" si="184"/>
        <v/>
      </c>
      <c r="C133" s="254" t="str">
        <f t="shared" si="184"/>
        <v/>
      </c>
      <c r="D133" s="254" t="str">
        <f t="shared" si="184"/>
        <v/>
      </c>
      <c r="E133" s="305">
        <f t="shared" si="141"/>
        <v>0</v>
      </c>
      <c r="F133" s="305">
        <f t="shared" si="150"/>
        <v>0</v>
      </c>
      <c r="G133" s="306">
        <f t="shared" si="142"/>
        <v>0</v>
      </c>
      <c r="H133" s="307">
        <f t="shared" si="143"/>
        <v>0</v>
      </c>
      <c r="I133" s="305">
        <f t="shared" si="151"/>
        <v>0</v>
      </c>
      <c r="J133" s="305">
        <f t="shared" si="152"/>
        <v>0</v>
      </c>
      <c r="K133" s="308">
        <f t="shared" si="153"/>
        <v>0</v>
      </c>
      <c r="L133" s="309">
        <f t="shared" si="176"/>
        <v>0</v>
      </c>
      <c r="M133" s="310">
        <f t="shared" si="154"/>
        <v>0</v>
      </c>
      <c r="N133" s="310">
        <f t="shared" si="155"/>
        <v>0</v>
      </c>
      <c r="O133" s="310">
        <f t="shared" si="156"/>
        <v>0</v>
      </c>
      <c r="P133" s="309">
        <f t="shared" si="144"/>
        <v>0</v>
      </c>
      <c r="Q133" s="310">
        <f t="shared" si="157"/>
        <v>0</v>
      </c>
      <c r="R133" s="310">
        <f t="shared" si="158"/>
        <v>0</v>
      </c>
      <c r="S133" s="310">
        <f t="shared" si="159"/>
        <v>0</v>
      </c>
      <c r="T133" s="309">
        <f t="shared" si="145"/>
        <v>0</v>
      </c>
      <c r="U133" s="310">
        <f t="shared" si="160"/>
        <v>0</v>
      </c>
      <c r="V133" s="310">
        <f t="shared" si="161"/>
        <v>0</v>
      </c>
      <c r="W133" s="310">
        <f t="shared" si="162"/>
        <v>0</v>
      </c>
      <c r="X133" s="309">
        <f t="shared" si="146"/>
        <v>0</v>
      </c>
      <c r="Y133" s="310">
        <f t="shared" si="163"/>
        <v>0</v>
      </c>
      <c r="Z133" s="310">
        <f t="shared" si="164"/>
        <v>0</v>
      </c>
      <c r="AA133" s="310">
        <f t="shared" si="165"/>
        <v>0</v>
      </c>
      <c r="AB133" s="309">
        <f t="shared" si="147"/>
        <v>0</v>
      </c>
      <c r="AC133" s="310">
        <f t="shared" si="166"/>
        <v>0</v>
      </c>
      <c r="AD133" s="310">
        <f t="shared" si="167"/>
        <v>0</v>
      </c>
      <c r="AE133" s="310">
        <f t="shared" si="168"/>
        <v>0</v>
      </c>
      <c r="AF133" s="309">
        <f t="shared" si="148"/>
        <v>0</v>
      </c>
      <c r="AG133" s="310">
        <f t="shared" si="169"/>
        <v>0</v>
      </c>
      <c r="AH133" s="310">
        <f t="shared" si="170"/>
        <v>0</v>
      </c>
      <c r="AI133" s="312">
        <f t="shared" si="171"/>
        <v>0</v>
      </c>
      <c r="AK133" s="313">
        <f t="shared" si="172"/>
        <v>0</v>
      </c>
      <c r="AL133" s="314">
        <f t="shared" si="173"/>
        <v>0</v>
      </c>
      <c r="AM133" s="314">
        <f t="shared" si="174"/>
        <v>0</v>
      </c>
    </row>
    <row r="134" spans="1:39" hidden="1" x14ac:dyDescent="0.25">
      <c r="A134" s="254" t="str">
        <f t="shared" ref="A134:D134" si="185">IF(A65=0, "", A65)</f>
        <v/>
      </c>
      <c r="B134" s="255" t="str">
        <f t="shared" si="185"/>
        <v/>
      </c>
      <c r="C134" s="254" t="str">
        <f t="shared" si="185"/>
        <v/>
      </c>
      <c r="D134" s="254" t="str">
        <f t="shared" si="185"/>
        <v/>
      </c>
      <c r="E134" s="305">
        <f t="shared" si="141"/>
        <v>0</v>
      </c>
      <c r="F134" s="305">
        <f t="shared" si="150"/>
        <v>0</v>
      </c>
      <c r="G134" s="306">
        <f t="shared" si="142"/>
        <v>0</v>
      </c>
      <c r="H134" s="307">
        <f t="shared" si="143"/>
        <v>0</v>
      </c>
      <c r="I134" s="305">
        <f t="shared" si="151"/>
        <v>0</v>
      </c>
      <c r="J134" s="305">
        <f t="shared" si="152"/>
        <v>0</v>
      </c>
      <c r="K134" s="308">
        <f t="shared" si="153"/>
        <v>0</v>
      </c>
      <c r="L134" s="309">
        <f t="shared" si="176"/>
        <v>0</v>
      </c>
      <c r="M134" s="310">
        <f t="shared" si="154"/>
        <v>0</v>
      </c>
      <c r="N134" s="310">
        <f t="shared" si="155"/>
        <v>0</v>
      </c>
      <c r="O134" s="310">
        <f t="shared" si="156"/>
        <v>0</v>
      </c>
      <c r="P134" s="309">
        <f t="shared" si="144"/>
        <v>0</v>
      </c>
      <c r="Q134" s="310">
        <f t="shared" si="157"/>
        <v>0</v>
      </c>
      <c r="R134" s="310">
        <f t="shared" si="158"/>
        <v>0</v>
      </c>
      <c r="S134" s="310">
        <f t="shared" si="159"/>
        <v>0</v>
      </c>
      <c r="T134" s="309">
        <f t="shared" si="145"/>
        <v>0</v>
      </c>
      <c r="U134" s="310">
        <f t="shared" si="160"/>
        <v>0</v>
      </c>
      <c r="V134" s="310">
        <f t="shared" si="161"/>
        <v>0</v>
      </c>
      <c r="W134" s="310">
        <f t="shared" si="162"/>
        <v>0</v>
      </c>
      <c r="X134" s="309">
        <f t="shared" si="146"/>
        <v>0</v>
      </c>
      <c r="Y134" s="310">
        <f t="shared" si="163"/>
        <v>0</v>
      </c>
      <c r="Z134" s="310">
        <f t="shared" si="164"/>
        <v>0</v>
      </c>
      <c r="AA134" s="310">
        <f t="shared" si="165"/>
        <v>0</v>
      </c>
      <c r="AB134" s="309">
        <f t="shared" si="147"/>
        <v>0</v>
      </c>
      <c r="AC134" s="310">
        <f t="shared" si="166"/>
        <v>0</v>
      </c>
      <c r="AD134" s="310">
        <f t="shared" si="167"/>
        <v>0</v>
      </c>
      <c r="AE134" s="310">
        <f t="shared" si="168"/>
        <v>0</v>
      </c>
      <c r="AF134" s="309">
        <f t="shared" si="148"/>
        <v>0</v>
      </c>
      <c r="AG134" s="310">
        <f t="shared" si="169"/>
        <v>0</v>
      </c>
      <c r="AH134" s="310">
        <f t="shared" si="170"/>
        <v>0</v>
      </c>
      <c r="AI134" s="312">
        <f t="shared" si="171"/>
        <v>0</v>
      </c>
      <c r="AK134" s="313">
        <f t="shared" si="172"/>
        <v>0</v>
      </c>
      <c r="AL134" s="314">
        <f t="shared" si="173"/>
        <v>0</v>
      </c>
      <c r="AM134" s="314">
        <f t="shared" si="174"/>
        <v>0</v>
      </c>
    </row>
    <row r="135" spans="1:39" hidden="1" x14ac:dyDescent="0.25">
      <c r="A135" s="254" t="str">
        <f t="shared" ref="A135:D135" si="186">IF(A66=0, "", A66)</f>
        <v/>
      </c>
      <c r="B135" s="255" t="str">
        <f t="shared" si="186"/>
        <v/>
      </c>
      <c r="C135" s="254" t="str">
        <f t="shared" si="186"/>
        <v/>
      </c>
      <c r="D135" s="254" t="str">
        <f t="shared" si="186"/>
        <v/>
      </c>
      <c r="E135" s="305">
        <f t="shared" si="141"/>
        <v>0</v>
      </c>
      <c r="F135" s="305">
        <f t="shared" si="150"/>
        <v>0</v>
      </c>
      <c r="G135" s="306">
        <f t="shared" si="142"/>
        <v>0</v>
      </c>
      <c r="H135" s="307">
        <f t="shared" si="143"/>
        <v>0</v>
      </c>
      <c r="I135" s="305">
        <f t="shared" si="151"/>
        <v>0</v>
      </c>
      <c r="J135" s="305">
        <f t="shared" si="152"/>
        <v>0</v>
      </c>
      <c r="K135" s="308">
        <f t="shared" si="153"/>
        <v>0</v>
      </c>
      <c r="L135" s="309">
        <f t="shared" si="176"/>
        <v>0</v>
      </c>
      <c r="M135" s="310">
        <f t="shared" si="154"/>
        <v>0</v>
      </c>
      <c r="N135" s="310">
        <f t="shared" si="155"/>
        <v>0</v>
      </c>
      <c r="O135" s="310">
        <f t="shared" si="156"/>
        <v>0</v>
      </c>
      <c r="P135" s="309">
        <f t="shared" si="144"/>
        <v>0</v>
      </c>
      <c r="Q135" s="310">
        <f t="shared" si="157"/>
        <v>0</v>
      </c>
      <c r="R135" s="310">
        <f t="shared" si="158"/>
        <v>0</v>
      </c>
      <c r="S135" s="310">
        <f t="shared" si="159"/>
        <v>0</v>
      </c>
      <c r="T135" s="309">
        <f t="shared" si="145"/>
        <v>0</v>
      </c>
      <c r="U135" s="310">
        <f t="shared" si="160"/>
        <v>0</v>
      </c>
      <c r="V135" s="310">
        <f t="shared" si="161"/>
        <v>0</v>
      </c>
      <c r="W135" s="310">
        <f t="shared" si="162"/>
        <v>0</v>
      </c>
      <c r="X135" s="309">
        <f t="shared" si="146"/>
        <v>0</v>
      </c>
      <c r="Y135" s="310">
        <f t="shared" si="163"/>
        <v>0</v>
      </c>
      <c r="Z135" s="310">
        <f t="shared" si="164"/>
        <v>0</v>
      </c>
      <c r="AA135" s="310">
        <f t="shared" si="165"/>
        <v>0</v>
      </c>
      <c r="AB135" s="309">
        <f t="shared" si="147"/>
        <v>0</v>
      </c>
      <c r="AC135" s="310">
        <f t="shared" si="166"/>
        <v>0</v>
      </c>
      <c r="AD135" s="310">
        <f t="shared" si="167"/>
        <v>0</v>
      </c>
      <c r="AE135" s="310">
        <f t="shared" si="168"/>
        <v>0</v>
      </c>
      <c r="AF135" s="309">
        <f t="shared" si="148"/>
        <v>0</v>
      </c>
      <c r="AG135" s="310">
        <f t="shared" si="169"/>
        <v>0</v>
      </c>
      <c r="AH135" s="310">
        <f t="shared" si="170"/>
        <v>0</v>
      </c>
      <c r="AI135" s="312">
        <f t="shared" si="171"/>
        <v>0</v>
      </c>
      <c r="AK135" s="313">
        <f t="shared" si="172"/>
        <v>0</v>
      </c>
      <c r="AL135" s="314">
        <f t="shared" si="173"/>
        <v>0</v>
      </c>
      <c r="AM135" s="314">
        <f t="shared" si="174"/>
        <v>0</v>
      </c>
    </row>
    <row r="136" spans="1:39" hidden="1" x14ac:dyDescent="0.25">
      <c r="A136" s="254" t="str">
        <f t="shared" ref="A136:D136" si="187">IF(A67=0, "", A67)</f>
        <v/>
      </c>
      <c r="B136" s="255" t="str">
        <f t="shared" si="187"/>
        <v/>
      </c>
      <c r="C136" s="254" t="str">
        <f t="shared" si="187"/>
        <v/>
      </c>
      <c r="D136" s="254" t="str">
        <f t="shared" si="187"/>
        <v/>
      </c>
      <c r="E136" s="305">
        <f t="shared" si="141"/>
        <v>0</v>
      </c>
      <c r="F136" s="305">
        <f t="shared" si="150"/>
        <v>0</v>
      </c>
      <c r="G136" s="306">
        <f t="shared" si="142"/>
        <v>0</v>
      </c>
      <c r="H136" s="307">
        <f t="shared" si="143"/>
        <v>0</v>
      </c>
      <c r="I136" s="305">
        <f t="shared" si="151"/>
        <v>0</v>
      </c>
      <c r="J136" s="305">
        <f t="shared" si="152"/>
        <v>0</v>
      </c>
      <c r="K136" s="308">
        <f t="shared" si="153"/>
        <v>0</v>
      </c>
      <c r="L136" s="309">
        <f t="shared" si="176"/>
        <v>0</v>
      </c>
      <c r="M136" s="310">
        <f t="shared" si="154"/>
        <v>0</v>
      </c>
      <c r="N136" s="310">
        <f t="shared" si="155"/>
        <v>0</v>
      </c>
      <c r="O136" s="310">
        <f t="shared" si="156"/>
        <v>0</v>
      </c>
      <c r="P136" s="309">
        <f t="shared" si="144"/>
        <v>0</v>
      </c>
      <c r="Q136" s="310">
        <f t="shared" si="157"/>
        <v>0</v>
      </c>
      <c r="R136" s="310">
        <f t="shared" si="158"/>
        <v>0</v>
      </c>
      <c r="S136" s="310">
        <f t="shared" si="159"/>
        <v>0</v>
      </c>
      <c r="T136" s="309">
        <f t="shared" si="145"/>
        <v>0</v>
      </c>
      <c r="U136" s="310">
        <f t="shared" si="160"/>
        <v>0</v>
      </c>
      <c r="V136" s="310">
        <f t="shared" si="161"/>
        <v>0</v>
      </c>
      <c r="W136" s="310">
        <f t="shared" si="162"/>
        <v>0</v>
      </c>
      <c r="X136" s="309">
        <f t="shared" si="146"/>
        <v>0</v>
      </c>
      <c r="Y136" s="310">
        <f t="shared" si="163"/>
        <v>0</v>
      </c>
      <c r="Z136" s="310">
        <f t="shared" si="164"/>
        <v>0</v>
      </c>
      <c r="AA136" s="310">
        <f t="shared" si="165"/>
        <v>0</v>
      </c>
      <c r="AB136" s="309">
        <f t="shared" si="147"/>
        <v>0</v>
      </c>
      <c r="AC136" s="310">
        <f t="shared" si="166"/>
        <v>0</v>
      </c>
      <c r="AD136" s="310">
        <f t="shared" si="167"/>
        <v>0</v>
      </c>
      <c r="AE136" s="310">
        <f t="shared" si="168"/>
        <v>0</v>
      </c>
      <c r="AF136" s="309">
        <f t="shared" si="148"/>
        <v>0</v>
      </c>
      <c r="AG136" s="310">
        <f t="shared" si="169"/>
        <v>0</v>
      </c>
      <c r="AH136" s="310">
        <f t="shared" si="170"/>
        <v>0</v>
      </c>
      <c r="AI136" s="312">
        <f t="shared" si="171"/>
        <v>0</v>
      </c>
      <c r="AK136" s="313">
        <f t="shared" si="172"/>
        <v>0</v>
      </c>
      <c r="AL136" s="314">
        <f t="shared" si="173"/>
        <v>0</v>
      </c>
      <c r="AM136" s="314">
        <f t="shared" si="174"/>
        <v>0</v>
      </c>
    </row>
    <row r="137" spans="1:39" hidden="1" x14ac:dyDescent="0.25">
      <c r="A137" s="254" t="str">
        <f t="shared" ref="A137:D137" si="188">IF(A68=0, "", A68)</f>
        <v/>
      </c>
      <c r="B137" s="255" t="str">
        <f t="shared" si="188"/>
        <v/>
      </c>
      <c r="C137" s="254" t="str">
        <f t="shared" si="188"/>
        <v/>
      </c>
      <c r="D137" s="254" t="str">
        <f t="shared" si="188"/>
        <v/>
      </c>
      <c r="E137" s="305">
        <f t="shared" si="141"/>
        <v>0</v>
      </c>
      <c r="F137" s="305">
        <f t="shared" si="150"/>
        <v>0</v>
      </c>
      <c r="G137" s="306">
        <f t="shared" si="142"/>
        <v>0</v>
      </c>
      <c r="H137" s="307">
        <f t="shared" si="143"/>
        <v>0</v>
      </c>
      <c r="I137" s="305">
        <f t="shared" si="151"/>
        <v>0</v>
      </c>
      <c r="J137" s="305">
        <f t="shared" si="152"/>
        <v>0</v>
      </c>
      <c r="K137" s="308">
        <f t="shared" si="153"/>
        <v>0</v>
      </c>
      <c r="L137" s="309">
        <f t="shared" si="176"/>
        <v>0</v>
      </c>
      <c r="M137" s="310">
        <f t="shared" si="154"/>
        <v>0</v>
      </c>
      <c r="N137" s="310">
        <f t="shared" si="155"/>
        <v>0</v>
      </c>
      <c r="O137" s="310">
        <f t="shared" si="156"/>
        <v>0</v>
      </c>
      <c r="P137" s="309">
        <f t="shared" si="144"/>
        <v>0</v>
      </c>
      <c r="Q137" s="310">
        <f t="shared" si="157"/>
        <v>0</v>
      </c>
      <c r="R137" s="310">
        <f t="shared" si="158"/>
        <v>0</v>
      </c>
      <c r="S137" s="310">
        <f t="shared" si="159"/>
        <v>0</v>
      </c>
      <c r="T137" s="309">
        <f t="shared" si="145"/>
        <v>0</v>
      </c>
      <c r="U137" s="310">
        <f t="shared" si="160"/>
        <v>0</v>
      </c>
      <c r="V137" s="310">
        <f t="shared" si="161"/>
        <v>0</v>
      </c>
      <c r="W137" s="310">
        <f t="shared" si="162"/>
        <v>0</v>
      </c>
      <c r="X137" s="309">
        <f t="shared" si="146"/>
        <v>0</v>
      </c>
      <c r="Y137" s="310">
        <f t="shared" si="163"/>
        <v>0</v>
      </c>
      <c r="Z137" s="310">
        <f t="shared" si="164"/>
        <v>0</v>
      </c>
      <c r="AA137" s="310">
        <f t="shared" si="165"/>
        <v>0</v>
      </c>
      <c r="AB137" s="309">
        <f t="shared" si="147"/>
        <v>0</v>
      </c>
      <c r="AC137" s="310">
        <f t="shared" si="166"/>
        <v>0</v>
      </c>
      <c r="AD137" s="310">
        <f t="shared" si="167"/>
        <v>0</v>
      </c>
      <c r="AE137" s="310">
        <f t="shared" si="168"/>
        <v>0</v>
      </c>
      <c r="AF137" s="309">
        <f t="shared" si="148"/>
        <v>0</v>
      </c>
      <c r="AG137" s="310">
        <f t="shared" si="169"/>
        <v>0</v>
      </c>
      <c r="AH137" s="310">
        <f t="shared" si="170"/>
        <v>0</v>
      </c>
      <c r="AI137" s="312">
        <f t="shared" si="171"/>
        <v>0</v>
      </c>
      <c r="AK137" s="313">
        <f t="shared" si="172"/>
        <v>0</v>
      </c>
      <c r="AL137" s="314">
        <f t="shared" si="173"/>
        <v>0</v>
      </c>
      <c r="AM137" s="314">
        <f t="shared" si="174"/>
        <v>0</v>
      </c>
    </row>
    <row r="138" spans="1:39" ht="15.75" hidden="1" thickBot="1" x14ac:dyDescent="0.3">
      <c r="B138" s="264"/>
      <c r="E138" s="272"/>
      <c r="I138" s="272"/>
      <c r="J138" s="272"/>
      <c r="K138" s="272"/>
      <c r="M138" s="274"/>
      <c r="N138" s="274"/>
      <c r="O138" s="274"/>
      <c r="Q138" s="274"/>
      <c r="R138" s="274"/>
      <c r="S138" s="274"/>
      <c r="U138" s="274"/>
      <c r="V138" s="274"/>
      <c r="W138" s="274"/>
      <c r="Y138" s="274"/>
      <c r="Z138" s="274"/>
      <c r="AA138" s="274"/>
      <c r="AC138" s="274"/>
      <c r="AD138" s="274"/>
      <c r="AE138" s="274"/>
      <c r="AG138" s="274"/>
      <c r="AH138" s="274"/>
      <c r="AI138" s="274"/>
      <c r="AK138" s="257"/>
      <c r="AL138" s="319"/>
      <c r="AM138" s="319"/>
    </row>
    <row r="139" spans="1:39" s="256" customFormat="1" ht="15.75" thickBot="1" x14ac:dyDescent="0.3">
      <c r="A139" s="213" t="s">
        <v>116</v>
      </c>
      <c r="B139" s="265"/>
      <c r="C139" s="258"/>
      <c r="D139" s="258"/>
      <c r="E139" s="281"/>
      <c r="F139" s="259">
        <f>SUM(F122:F137)</f>
        <v>0</v>
      </c>
      <c r="G139" s="258"/>
      <c r="H139" s="258"/>
      <c r="I139" s="273">
        <f>SUM(I122:I137)</f>
        <v>0</v>
      </c>
      <c r="J139" s="273">
        <f>SUM(J122:J137)</f>
        <v>0</v>
      </c>
      <c r="K139" s="273">
        <f>SUM(K122:K137)</f>
        <v>0</v>
      </c>
      <c r="L139" s="258"/>
      <c r="M139" s="273">
        <f>SUM(M122:M137)</f>
        <v>0</v>
      </c>
      <c r="N139" s="273">
        <f>SUM(N122:N137)</f>
        <v>0</v>
      </c>
      <c r="O139" s="273">
        <f>SUM(O122:O137)</f>
        <v>0</v>
      </c>
      <c r="P139" s="258"/>
      <c r="Q139" s="273">
        <f>SUM(Q122:Q137)</f>
        <v>0</v>
      </c>
      <c r="R139" s="273">
        <f>SUM(R122:R137)</f>
        <v>0</v>
      </c>
      <c r="S139" s="273">
        <f>SUM(S122:S137)</f>
        <v>0</v>
      </c>
      <c r="T139" s="258"/>
      <c r="U139" s="273">
        <f>SUM(U122:U137)</f>
        <v>0</v>
      </c>
      <c r="V139" s="273">
        <f>SUM(V122:V137)</f>
        <v>0</v>
      </c>
      <c r="W139" s="273">
        <f>SUM(W122:W137)</f>
        <v>0</v>
      </c>
      <c r="X139" s="258"/>
      <c r="Y139" s="273">
        <f>SUM(Y122:Y137)</f>
        <v>0</v>
      </c>
      <c r="Z139" s="273">
        <f>SUM(Z122:Z137)</f>
        <v>0</v>
      </c>
      <c r="AA139" s="273">
        <f>SUM(AA122:AA137)</f>
        <v>0</v>
      </c>
      <c r="AB139" s="258"/>
      <c r="AC139" s="273">
        <f>SUM(AC122:AC137)</f>
        <v>0</v>
      </c>
      <c r="AD139" s="273">
        <f>SUM(AD122:AD137)</f>
        <v>0</v>
      </c>
      <c r="AE139" s="273">
        <f>SUM(AE122:AE137)</f>
        <v>0</v>
      </c>
      <c r="AF139" s="258"/>
      <c r="AG139" s="273">
        <f>SUM(AG122:AG137)</f>
        <v>0</v>
      </c>
      <c r="AH139" s="273">
        <f>SUM(AH122:AH137)</f>
        <v>0</v>
      </c>
      <c r="AI139" s="273">
        <f>SUM(AI122:AI137)</f>
        <v>0</v>
      </c>
      <c r="AL139" s="320">
        <f t="shared" ref="AL139" si="189">M139+Q139+U139+Y139+AC139+AG139</f>
        <v>0</v>
      </c>
      <c r="AM139" s="320">
        <f>AL139-K139</f>
        <v>0</v>
      </c>
    </row>
    <row r="140" spans="1:39" ht="15.75" thickBot="1" x14ac:dyDescent="0.3"/>
    <row r="141" spans="1:39" s="256" customFormat="1" ht="16.5" thickBot="1" x14ac:dyDescent="0.3">
      <c r="F141" s="381" t="s">
        <v>261</v>
      </c>
      <c r="G141" s="382"/>
      <c r="H141" s="383"/>
      <c r="I141" s="275">
        <f>I114+I139</f>
        <v>0</v>
      </c>
      <c r="J141" s="275">
        <f>J114+J139</f>
        <v>0</v>
      </c>
      <c r="K141" s="275">
        <f>K114+K139</f>
        <v>0</v>
      </c>
      <c r="L141" s="275"/>
      <c r="M141" s="275">
        <f>M114+M139</f>
        <v>0</v>
      </c>
      <c r="N141" s="275">
        <f>N114+N139</f>
        <v>0</v>
      </c>
      <c r="O141" s="275">
        <f>O114+O139</f>
        <v>0</v>
      </c>
      <c r="P141" s="282"/>
      <c r="Q141" s="275">
        <f>Q114+Q139</f>
        <v>0</v>
      </c>
      <c r="R141" s="275">
        <f>R114+R139</f>
        <v>0</v>
      </c>
      <c r="S141" s="275">
        <f>S114+S139</f>
        <v>0</v>
      </c>
      <c r="T141" s="282"/>
      <c r="U141" s="275">
        <f>U114+U139</f>
        <v>0</v>
      </c>
      <c r="V141" s="275">
        <f>V114+V139</f>
        <v>0</v>
      </c>
      <c r="W141" s="275">
        <f>W114+W139</f>
        <v>0</v>
      </c>
      <c r="X141" s="282"/>
      <c r="Y141" s="275">
        <f>Y114+Y139</f>
        <v>0</v>
      </c>
      <c r="Z141" s="275">
        <f>Z114+Z139</f>
        <v>0</v>
      </c>
      <c r="AA141" s="275">
        <f>AA114+AA139</f>
        <v>0</v>
      </c>
      <c r="AB141" s="282"/>
      <c r="AC141" s="275">
        <f>AC114+AC139</f>
        <v>0</v>
      </c>
      <c r="AD141" s="275">
        <f>AD114+AD139</f>
        <v>0</v>
      </c>
      <c r="AE141" s="275">
        <f>AE114+AE139</f>
        <v>0</v>
      </c>
      <c r="AF141" s="282"/>
      <c r="AG141" s="275">
        <f>AG114+AG139</f>
        <v>0</v>
      </c>
      <c r="AH141" s="275">
        <f>AH114+AH139</f>
        <v>0</v>
      </c>
      <c r="AI141" s="275">
        <f>AI114+AI139</f>
        <v>0</v>
      </c>
      <c r="AL141" s="274"/>
      <c r="AM141" s="274"/>
    </row>
    <row r="142" spans="1:39" x14ac:dyDescent="0.25">
      <c r="I142" s="272"/>
      <c r="J142" s="272"/>
      <c r="K142" s="272"/>
      <c r="L142" s="272"/>
      <c r="M142" s="272"/>
      <c r="N142" s="272"/>
      <c r="O142" s="272"/>
      <c r="P142" s="272"/>
      <c r="Q142" s="272"/>
      <c r="R142" s="272"/>
      <c r="S142" s="272"/>
      <c r="T142" s="272"/>
      <c r="U142" s="272"/>
      <c r="V142" s="272"/>
      <c r="W142" s="272"/>
      <c r="X142" s="272"/>
      <c r="Y142" s="272"/>
      <c r="Z142" s="272"/>
      <c r="AA142" s="272"/>
      <c r="AB142" s="272"/>
      <c r="AC142" s="272"/>
      <c r="AD142" s="272"/>
      <c r="AE142" s="272"/>
      <c r="AF142" s="272"/>
      <c r="AG142" s="272"/>
      <c r="AH142" s="272"/>
      <c r="AI142" s="272"/>
    </row>
    <row r="143" spans="1:39" x14ac:dyDescent="0.25">
      <c r="A143" s="145" t="s">
        <v>61</v>
      </c>
      <c r="D143" s="298" t="s">
        <v>123</v>
      </c>
      <c r="E143" s="298"/>
      <c r="F143" s="298"/>
      <c r="G143" s="298"/>
    </row>
    <row r="144" spans="1:39" s="131" customFormat="1" x14ac:dyDescent="0.25">
      <c r="D144" s="298" t="s">
        <v>124</v>
      </c>
      <c r="E144" s="298"/>
      <c r="F144" s="298"/>
      <c r="G144" s="298"/>
      <c r="AL144" s="272"/>
      <c r="AM144" s="272"/>
    </row>
    <row r="145" spans="4:39" s="131" customFormat="1" x14ac:dyDescent="0.25">
      <c r="D145" s="298" t="s">
        <v>125</v>
      </c>
      <c r="E145" s="298"/>
      <c r="F145" s="298"/>
      <c r="G145" s="298"/>
      <c r="AL145" s="272"/>
      <c r="AM145" s="272"/>
    </row>
    <row r="146" spans="4:39" s="131" customFormat="1" x14ac:dyDescent="0.25">
      <c r="D146" s="298" t="s">
        <v>126</v>
      </c>
      <c r="E146" s="298"/>
      <c r="F146" s="298"/>
      <c r="G146" s="298"/>
      <c r="AL146" s="272"/>
      <c r="AM146" s="272"/>
    </row>
    <row r="147" spans="4:39" s="131" customFormat="1" x14ac:dyDescent="0.25">
      <c r="D147" s="298" t="s">
        <v>127</v>
      </c>
      <c r="E147" s="298"/>
      <c r="F147" s="298"/>
      <c r="G147" s="298"/>
      <c r="AL147" s="272"/>
      <c r="AM147" s="272"/>
    </row>
    <row r="148" spans="4:39" s="131" customFormat="1" x14ac:dyDescent="0.25">
      <c r="D148" s="298" t="s">
        <v>128</v>
      </c>
      <c r="E148" s="298"/>
      <c r="F148" s="298"/>
      <c r="G148" s="298"/>
      <c r="AL148" s="272"/>
      <c r="AM148" s="272"/>
    </row>
    <row r="149" spans="4:39" s="131" customFormat="1" x14ac:dyDescent="0.25">
      <c r="AL149" s="272"/>
      <c r="AM149" s="272"/>
    </row>
    <row r="150" spans="4:39" s="131" customFormat="1" x14ac:dyDescent="0.25">
      <c r="AL150" s="272"/>
      <c r="AM150" s="272"/>
    </row>
    <row r="151" spans="4:39" s="131" customFormat="1" x14ac:dyDescent="0.25">
      <c r="AL151" s="272"/>
      <c r="AM151" s="272"/>
    </row>
    <row r="152" spans="4:39" s="131" customFormat="1" x14ac:dyDescent="0.25">
      <c r="AL152" s="272"/>
      <c r="AM152" s="272"/>
    </row>
    <row r="153" spans="4:39" s="131" customFormat="1" x14ac:dyDescent="0.25">
      <c r="AL153" s="272"/>
      <c r="AM153" s="272"/>
    </row>
    <row r="154" spans="4:39" s="131" customFormat="1" x14ac:dyDescent="0.25">
      <c r="AL154" s="272"/>
      <c r="AM154" s="272"/>
    </row>
    <row r="155" spans="4:39" s="131" customFormat="1" x14ac:dyDescent="0.25">
      <c r="AL155" s="272"/>
      <c r="AM155" s="272"/>
    </row>
    <row r="156" spans="4:39" s="131" customFormat="1" x14ac:dyDescent="0.25">
      <c r="AL156" s="272"/>
      <c r="AM156" s="272"/>
    </row>
    <row r="157" spans="4:39" s="131" customFormat="1" x14ac:dyDescent="0.25">
      <c r="AL157" s="272"/>
      <c r="AM157" s="272"/>
    </row>
    <row r="158" spans="4:39" s="131" customFormat="1" x14ac:dyDescent="0.25">
      <c r="AL158" s="272"/>
      <c r="AM158" s="272"/>
    </row>
    <row r="159" spans="4:39" s="131" customFormat="1" x14ac:dyDescent="0.25">
      <c r="AL159" s="272"/>
      <c r="AM159" s="272"/>
    </row>
    <row r="160" spans="4:39" s="131" customFormat="1" x14ac:dyDescent="0.25">
      <c r="AL160" s="272"/>
      <c r="AM160" s="272"/>
    </row>
    <row r="161" spans="38:39" s="131" customFormat="1" x14ac:dyDescent="0.25">
      <c r="AL161" s="272"/>
      <c r="AM161" s="272"/>
    </row>
    <row r="162" spans="38:39" s="131" customFormat="1" x14ac:dyDescent="0.25">
      <c r="AL162" s="272"/>
      <c r="AM162" s="272"/>
    </row>
    <row r="163" spans="38:39" s="131" customFormat="1" x14ac:dyDescent="0.25">
      <c r="AL163" s="272"/>
      <c r="AM163" s="272"/>
    </row>
    <row r="164" spans="38:39" s="131" customFormat="1" x14ac:dyDescent="0.25">
      <c r="AL164" s="272"/>
      <c r="AM164" s="272"/>
    </row>
    <row r="165" spans="38:39" s="131" customFormat="1" x14ac:dyDescent="0.25">
      <c r="AL165" s="272"/>
      <c r="AM165" s="272"/>
    </row>
    <row r="166" spans="38:39" s="131" customFormat="1" x14ac:dyDescent="0.25">
      <c r="AL166" s="272"/>
      <c r="AM166" s="272"/>
    </row>
    <row r="167" spans="38:39" s="131" customFormat="1" x14ac:dyDescent="0.25">
      <c r="AL167" s="272"/>
      <c r="AM167" s="272"/>
    </row>
    <row r="168" spans="38:39" s="131" customFormat="1" x14ac:dyDescent="0.25">
      <c r="AL168" s="272"/>
      <c r="AM168" s="272"/>
    </row>
    <row r="169" spans="38:39" s="131" customFormat="1" x14ac:dyDescent="0.25">
      <c r="AL169" s="272"/>
      <c r="AM169" s="272"/>
    </row>
    <row r="170" spans="38:39" s="131" customFormat="1" x14ac:dyDescent="0.25">
      <c r="AL170" s="272"/>
      <c r="AM170" s="272"/>
    </row>
    <row r="171" spans="38:39" s="131" customFormat="1" x14ac:dyDescent="0.25">
      <c r="AL171" s="272"/>
      <c r="AM171" s="272"/>
    </row>
    <row r="172" spans="38:39" s="131" customFormat="1" x14ac:dyDescent="0.25">
      <c r="AL172" s="272"/>
      <c r="AM172" s="272"/>
    </row>
    <row r="173" spans="38:39" s="131" customFormat="1" x14ac:dyDescent="0.25">
      <c r="AL173" s="272"/>
      <c r="AM173" s="272"/>
    </row>
    <row r="174" spans="38:39" s="131" customFormat="1" x14ac:dyDescent="0.25">
      <c r="AL174" s="272"/>
      <c r="AM174" s="272"/>
    </row>
    <row r="175" spans="38:39" s="131" customFormat="1" x14ac:dyDescent="0.25">
      <c r="AL175" s="272"/>
      <c r="AM175" s="272"/>
    </row>
    <row r="176" spans="38:39" s="131" customFormat="1" x14ac:dyDescent="0.25">
      <c r="AL176" s="272"/>
      <c r="AM176" s="272"/>
    </row>
    <row r="177" spans="38:39" s="131" customFormat="1" x14ac:dyDescent="0.25">
      <c r="AL177" s="272"/>
      <c r="AM177" s="272"/>
    </row>
    <row r="178" spans="38:39" s="131" customFormat="1" x14ac:dyDescent="0.25">
      <c r="AL178" s="272"/>
      <c r="AM178" s="272"/>
    </row>
    <row r="179" spans="38:39" s="131" customFormat="1" x14ac:dyDescent="0.25">
      <c r="AL179" s="272"/>
      <c r="AM179" s="272"/>
    </row>
    <row r="180" spans="38:39" s="131" customFormat="1" x14ac:dyDescent="0.25">
      <c r="AL180" s="272"/>
      <c r="AM180" s="272"/>
    </row>
    <row r="181" spans="38:39" s="131" customFormat="1" x14ac:dyDescent="0.25">
      <c r="AL181" s="272"/>
      <c r="AM181" s="272"/>
    </row>
    <row r="182" spans="38:39" s="131" customFormat="1" x14ac:dyDescent="0.25">
      <c r="AL182" s="272"/>
      <c r="AM182" s="272"/>
    </row>
    <row r="183" spans="38:39" s="131" customFormat="1" x14ac:dyDescent="0.25">
      <c r="AL183" s="272"/>
      <c r="AM183" s="272"/>
    </row>
    <row r="184" spans="38:39" s="131" customFormat="1" x14ac:dyDescent="0.25">
      <c r="AL184" s="272"/>
      <c r="AM184" s="272"/>
    </row>
    <row r="185" spans="38:39" s="131" customFormat="1" x14ac:dyDescent="0.25">
      <c r="AL185" s="272"/>
      <c r="AM185" s="272"/>
    </row>
  </sheetData>
  <sheetProtection algorithmName="SHA-512" hashValue="cevir64QA/tB7de4C9Epfcj9nJKiEVzsfL+AZQGZ01SE4QKWUTEf9vuzjj4uoVqEzXLr2iE1btbG5a9NLd3tQw==" saltValue="5KwIV+hg/nMKIU5tWUS8gA==" spinCount="100000" sheet="1" objects="1" scenarios="1" formatCells="0" formatColumns="0" formatRows="0" insertColumns="0" insertRows="0"/>
  <mergeCells count="164">
    <mergeCell ref="I7:J7"/>
    <mergeCell ref="F3:F4"/>
    <mergeCell ref="G3:H4"/>
    <mergeCell ref="I3:J4"/>
    <mergeCell ref="A9:C9"/>
    <mergeCell ref="E3:E4"/>
    <mergeCell ref="A7:B7"/>
    <mergeCell ref="G7:H7"/>
    <mergeCell ref="I1:J1"/>
    <mergeCell ref="G2:H2"/>
    <mergeCell ref="I2:J2"/>
    <mergeCell ref="G5:H5"/>
    <mergeCell ref="G6:H6"/>
    <mergeCell ref="I5:J5"/>
    <mergeCell ref="I6:J6"/>
    <mergeCell ref="A1:C1"/>
    <mergeCell ref="A2:C2"/>
    <mergeCell ref="E1:F1"/>
    <mergeCell ref="G1:H1"/>
    <mergeCell ref="G10:G11"/>
    <mergeCell ref="H10:H11"/>
    <mergeCell ref="I10:I11"/>
    <mergeCell ref="J10:J11"/>
    <mergeCell ref="K10:K11"/>
    <mergeCell ref="L10:O10"/>
    <mergeCell ref="L11:O11"/>
    <mergeCell ref="A10:A11"/>
    <mergeCell ref="B10:B11"/>
    <mergeCell ref="C10:C11"/>
    <mergeCell ref="D10:D11"/>
    <mergeCell ref="E10:E11"/>
    <mergeCell ref="F10:F11"/>
    <mergeCell ref="AK11:AK12"/>
    <mergeCell ref="AL10:AL12"/>
    <mergeCell ref="AM10:AM12"/>
    <mergeCell ref="M47:O48"/>
    <mergeCell ref="P47:P48"/>
    <mergeCell ref="P10:S10"/>
    <mergeCell ref="T10:W10"/>
    <mergeCell ref="X10:AA10"/>
    <mergeCell ref="AB10:AE10"/>
    <mergeCell ref="AF10:AI10"/>
    <mergeCell ref="P11:S11"/>
    <mergeCell ref="T11:W11"/>
    <mergeCell ref="X11:AA11"/>
    <mergeCell ref="AB11:AE11"/>
    <mergeCell ref="AF11:AI11"/>
    <mergeCell ref="K50:K51"/>
    <mergeCell ref="L50:O50"/>
    <mergeCell ref="A50:A51"/>
    <mergeCell ref="B50:B51"/>
    <mergeCell ref="C50:C51"/>
    <mergeCell ref="D50:D51"/>
    <mergeCell ref="E50:E51"/>
    <mergeCell ref="F50:F51"/>
    <mergeCell ref="A12:J12"/>
    <mergeCell ref="A52:J52"/>
    <mergeCell ref="A47:A48"/>
    <mergeCell ref="B47:G48"/>
    <mergeCell ref="H47:H48"/>
    <mergeCell ref="L47:L48"/>
    <mergeCell ref="I47:K48"/>
    <mergeCell ref="AM50:AM52"/>
    <mergeCell ref="L51:O51"/>
    <mergeCell ref="P51:S51"/>
    <mergeCell ref="T51:W51"/>
    <mergeCell ref="X51:AA51"/>
    <mergeCell ref="AB51:AE51"/>
    <mergeCell ref="AF51:AI51"/>
    <mergeCell ref="AK51:AK52"/>
    <mergeCell ref="P50:S50"/>
    <mergeCell ref="T50:W50"/>
    <mergeCell ref="X50:AA50"/>
    <mergeCell ref="AB50:AE50"/>
    <mergeCell ref="AF50:AI50"/>
    <mergeCell ref="AL50:AL52"/>
    <mergeCell ref="G50:G51"/>
    <mergeCell ref="H50:H51"/>
    <mergeCell ref="I50:I51"/>
    <mergeCell ref="J50:J51"/>
    <mergeCell ref="AM79:AM81"/>
    <mergeCell ref="T80:W80"/>
    <mergeCell ref="X80:AA80"/>
    <mergeCell ref="AB80:AE80"/>
    <mergeCell ref="AF80:AI80"/>
    <mergeCell ref="AK80:AK81"/>
    <mergeCell ref="AG47:AI48"/>
    <mergeCell ref="F73:H73"/>
    <mergeCell ref="A78:C78"/>
    <mergeCell ref="A79:A80"/>
    <mergeCell ref="B79:B80"/>
    <mergeCell ref="C79:C80"/>
    <mergeCell ref="D79:D80"/>
    <mergeCell ref="E79:E80"/>
    <mergeCell ref="F79:F80"/>
    <mergeCell ref="G79:G80"/>
    <mergeCell ref="T47:T48"/>
    <mergeCell ref="X47:X48"/>
    <mergeCell ref="AB47:AB48"/>
    <mergeCell ref="AF47:AF48"/>
    <mergeCell ref="Q47:S48"/>
    <mergeCell ref="U47:W48"/>
    <mergeCell ref="Y47:AA48"/>
    <mergeCell ref="AC47:AE48"/>
    <mergeCell ref="J79:J80"/>
    <mergeCell ref="K79:K80"/>
    <mergeCell ref="L79:O79"/>
    <mergeCell ref="P79:S79"/>
    <mergeCell ref="L80:O80"/>
    <mergeCell ref="P80:S80"/>
    <mergeCell ref="AL119:AL121"/>
    <mergeCell ref="A81:J81"/>
    <mergeCell ref="A116:A117"/>
    <mergeCell ref="B116:G117"/>
    <mergeCell ref="H116:H117"/>
    <mergeCell ref="I116:K117"/>
    <mergeCell ref="L116:L117"/>
    <mergeCell ref="M116:O117"/>
    <mergeCell ref="P116:P117"/>
    <mergeCell ref="Q116:S117"/>
    <mergeCell ref="T79:W79"/>
    <mergeCell ref="X79:AA79"/>
    <mergeCell ref="AB79:AE79"/>
    <mergeCell ref="AF79:AI79"/>
    <mergeCell ref="AL79:AL81"/>
    <mergeCell ref="AM119:AM121"/>
    <mergeCell ref="T120:W120"/>
    <mergeCell ref="X120:AA120"/>
    <mergeCell ref="AB120:AE120"/>
    <mergeCell ref="AF120:AI120"/>
    <mergeCell ref="H119:H120"/>
    <mergeCell ref="I119:I120"/>
    <mergeCell ref="J119:J120"/>
    <mergeCell ref="K119:K120"/>
    <mergeCell ref="L119:O119"/>
    <mergeCell ref="P119:S119"/>
    <mergeCell ref="L120:O120"/>
    <mergeCell ref="P120:S120"/>
    <mergeCell ref="AK120:AK121"/>
    <mergeCell ref="A121:J121"/>
    <mergeCell ref="F141:H141"/>
    <mergeCell ref="A76:C76"/>
    <mergeCell ref="A77:B77"/>
    <mergeCell ref="T119:W119"/>
    <mergeCell ref="X119:AA119"/>
    <mergeCell ref="AB119:AE119"/>
    <mergeCell ref="AF119:AI119"/>
    <mergeCell ref="AF116:AF117"/>
    <mergeCell ref="AG116:AI117"/>
    <mergeCell ref="A119:A120"/>
    <mergeCell ref="B119:B120"/>
    <mergeCell ref="C119:C120"/>
    <mergeCell ref="D119:D120"/>
    <mergeCell ref="E119:E120"/>
    <mergeCell ref="F119:F120"/>
    <mergeCell ref="G119:G120"/>
    <mergeCell ref="T116:T117"/>
    <mergeCell ref="U116:W117"/>
    <mergeCell ref="X116:X117"/>
    <mergeCell ref="Y116:AA117"/>
    <mergeCell ref="AB116:AB117"/>
    <mergeCell ref="AC116:AE117"/>
    <mergeCell ref="H79:H80"/>
    <mergeCell ref="I79:I80"/>
  </mergeCells>
  <dataValidations count="1">
    <dataValidation type="list" allowBlank="1" showInputMessage="1" showErrorMessage="1" sqref="C13:C43 C53:C68">
      <formula1>$AP$4:$AP$7</formula1>
    </dataValidation>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99FF"/>
  </sheetPr>
  <dimension ref="A1:AD115"/>
  <sheetViews>
    <sheetView zoomScale="60" zoomScaleNormal="60" workbookViewId="0">
      <selection activeCell="A7" sqref="A7"/>
    </sheetView>
  </sheetViews>
  <sheetFormatPr defaultColWidth="8.85546875" defaultRowHeight="15" x14ac:dyDescent="0.25"/>
  <cols>
    <col min="1" max="1" width="27.7109375" style="133" customWidth="1"/>
    <col min="2" max="2" width="24.140625" style="133" customWidth="1"/>
    <col min="3" max="3" width="19.7109375" style="133" customWidth="1"/>
    <col min="4" max="4" width="17.42578125" style="133" customWidth="1"/>
    <col min="5" max="5" width="13.140625" style="133" customWidth="1"/>
    <col min="6" max="6" width="16.42578125" style="133" customWidth="1"/>
    <col min="7" max="7" width="21.5703125" style="133" customWidth="1"/>
    <col min="8" max="8" width="14.5703125" style="133" customWidth="1"/>
    <col min="9" max="9" width="15.28515625" style="133" customWidth="1"/>
    <col min="10" max="10" width="14.42578125" style="133" customWidth="1"/>
    <col min="11" max="11" width="16" style="133" customWidth="1"/>
    <col min="12" max="12" width="23.5703125" style="133" customWidth="1"/>
    <col min="13" max="13" width="10.28515625" style="133" customWidth="1"/>
    <col min="14" max="14" width="11.5703125" style="133" customWidth="1"/>
    <col min="15" max="15" width="18.7109375" style="133" customWidth="1"/>
    <col min="16" max="16" width="13.28515625" style="133" hidden="1" customWidth="1"/>
    <col min="17" max="17" width="12.5703125" style="133" customWidth="1"/>
    <col min="18" max="18" width="13.28515625" style="133" hidden="1" customWidth="1"/>
    <col min="19" max="19" width="13.140625" style="133" customWidth="1"/>
    <col min="20" max="20" width="12.7109375" style="133" hidden="1" customWidth="1"/>
    <col min="21" max="21" width="13.28515625" style="133" customWidth="1"/>
    <col min="22" max="22" width="12.7109375" style="133" hidden="1" customWidth="1"/>
    <col min="23" max="23" width="13.28515625" style="133" customWidth="1"/>
    <col min="24" max="24" width="12.7109375" style="133" hidden="1" customWidth="1"/>
    <col min="25" max="25" width="13.7109375" style="133" customWidth="1"/>
    <col min="26" max="26" width="12.7109375" style="133" hidden="1" customWidth="1"/>
    <col min="27" max="27" width="8.85546875" style="133"/>
    <col min="28" max="28" width="22.7109375" style="149" customWidth="1"/>
    <col min="29" max="29" width="13" style="149" customWidth="1"/>
    <col min="30" max="30" width="14.28515625" style="149" customWidth="1"/>
    <col min="31" max="16384" width="8.85546875" style="133"/>
  </cols>
  <sheetData>
    <row r="1" spans="1:30" ht="21.6" customHeight="1" thickBot="1" x14ac:dyDescent="0.35">
      <c r="A1" s="461" t="s">
        <v>131</v>
      </c>
      <c r="B1" s="462"/>
      <c r="C1" s="463"/>
      <c r="O1" s="467" t="s">
        <v>132</v>
      </c>
      <c r="P1" s="468"/>
      <c r="Q1" s="468"/>
      <c r="R1" s="468"/>
      <c r="S1" s="468"/>
      <c r="T1" s="468"/>
      <c r="U1" s="468"/>
      <c r="V1" s="468"/>
      <c r="W1" s="468"/>
      <c r="X1" s="468"/>
      <c r="Y1" s="469"/>
      <c r="Z1" s="157"/>
    </row>
    <row r="2" spans="1:30" ht="22.15" customHeight="1" thickBot="1" x14ac:dyDescent="0.3">
      <c r="A2" s="158" t="s">
        <v>129</v>
      </c>
      <c r="B2" s="131"/>
      <c r="C2" s="131"/>
      <c r="D2" s="131"/>
      <c r="O2" s="460" t="s">
        <v>147</v>
      </c>
      <c r="P2" s="460"/>
      <c r="Q2" s="460"/>
      <c r="R2" s="460"/>
      <c r="S2" s="460"/>
    </row>
    <row r="3" spans="1:30" ht="31.9" customHeight="1" thickBot="1" x14ac:dyDescent="0.3">
      <c r="O3" s="388" t="s">
        <v>95</v>
      </c>
      <c r="P3" s="390"/>
      <c r="Q3" s="388" t="s">
        <v>96</v>
      </c>
      <c r="R3" s="390"/>
      <c r="S3" s="388" t="s">
        <v>97</v>
      </c>
      <c r="T3" s="390"/>
      <c r="U3" s="388" t="s">
        <v>99</v>
      </c>
      <c r="V3" s="390"/>
      <c r="W3" s="388" t="s">
        <v>100</v>
      </c>
      <c r="X3" s="390"/>
      <c r="Y3" s="388" t="s">
        <v>102</v>
      </c>
      <c r="Z3" s="390"/>
      <c r="AB3" s="193" t="s">
        <v>112</v>
      </c>
      <c r="AC3" s="447" t="s">
        <v>114</v>
      </c>
      <c r="AD3" s="450" t="s">
        <v>115</v>
      </c>
    </row>
    <row r="4" spans="1:30" s="134" customFormat="1" ht="27" customHeight="1" thickBot="1" x14ac:dyDescent="0.3">
      <c r="A4" s="453" t="str">
        <f>IF('General Information'!B7=0, "Please Enter Start Date On General Information Sheet", "Year 1: "&amp;TEXT('General Information'!B7,"mm/dd/yy")&amp;" to "&amp;TEXT('General Information'!B8-365, "mm/dd/yy"))</f>
        <v>Please Enter Start Date On General Information Sheet</v>
      </c>
      <c r="B4" s="454"/>
      <c r="C4" s="455"/>
      <c r="O4" s="456" t="str">
        <f>IF(Usage!$B$8=0, "", Usage!$B$8)</f>
        <v>Center Overhead</v>
      </c>
      <c r="P4" s="457"/>
      <c r="Q4" s="456" t="str">
        <f>IF(Usage!$B$9=0, "", Usage!$B$9)</f>
        <v/>
      </c>
      <c r="R4" s="457"/>
      <c r="S4" s="456" t="str">
        <f>IF(Usage!$B$10=0, "", Usage!$B$10)</f>
        <v/>
      </c>
      <c r="T4" s="457"/>
      <c r="U4" s="456" t="str">
        <f>IF(Usage!$B$11=0, "", Usage!$B$11)</f>
        <v/>
      </c>
      <c r="V4" s="457"/>
      <c r="W4" s="456" t="str">
        <f>IF(Usage!$B$12=0, "", Usage!$B$12)</f>
        <v/>
      </c>
      <c r="X4" s="457"/>
      <c r="Y4" s="456" t="str">
        <f>IF(Usage!$B$13=0, "", Usage!$B$13)</f>
        <v/>
      </c>
      <c r="Z4" s="457"/>
      <c r="AA4" s="299"/>
      <c r="AB4" s="458" t="s">
        <v>113</v>
      </c>
      <c r="AC4" s="448"/>
      <c r="AD4" s="451"/>
    </row>
    <row r="5" spans="1:30" ht="52.9" customHeight="1" thickBot="1" x14ac:dyDescent="0.3">
      <c r="A5" s="291" t="s">
        <v>133</v>
      </c>
      <c r="B5" s="159" t="s">
        <v>134</v>
      </c>
      <c r="C5" s="160" t="s">
        <v>135</v>
      </c>
      <c r="D5" s="160" t="s">
        <v>136</v>
      </c>
      <c r="E5" s="159" t="s">
        <v>137</v>
      </c>
      <c r="F5" s="159" t="s">
        <v>83</v>
      </c>
      <c r="G5" s="160" t="s">
        <v>138</v>
      </c>
      <c r="H5" s="160" t="s">
        <v>139</v>
      </c>
      <c r="I5" s="160" t="s">
        <v>140</v>
      </c>
      <c r="J5" s="161" t="s">
        <v>141</v>
      </c>
      <c r="K5" s="160" t="s">
        <v>142</v>
      </c>
      <c r="L5" s="162" t="s">
        <v>143</v>
      </c>
      <c r="M5" s="160" t="s">
        <v>144</v>
      </c>
      <c r="N5" s="163" t="s">
        <v>145</v>
      </c>
      <c r="O5" s="164" t="s">
        <v>146</v>
      </c>
      <c r="P5" s="165" t="s">
        <v>105</v>
      </c>
      <c r="Q5" s="166" t="s">
        <v>146</v>
      </c>
      <c r="R5" s="165" t="s">
        <v>105</v>
      </c>
      <c r="S5" s="166" t="s">
        <v>146</v>
      </c>
      <c r="T5" s="165" t="s">
        <v>105</v>
      </c>
      <c r="U5" s="166" t="s">
        <v>146</v>
      </c>
      <c r="V5" s="165" t="s">
        <v>105</v>
      </c>
      <c r="W5" s="166" t="s">
        <v>146</v>
      </c>
      <c r="X5" s="165" t="s">
        <v>105</v>
      </c>
      <c r="Y5" s="166" t="s">
        <v>146</v>
      </c>
      <c r="Z5" s="167" t="s">
        <v>105</v>
      </c>
      <c r="AA5" s="168"/>
      <c r="AB5" s="459"/>
      <c r="AC5" s="449"/>
      <c r="AD5" s="452"/>
    </row>
    <row r="6" spans="1:30" x14ac:dyDescent="0.25">
      <c r="A6" s="169"/>
      <c r="B6" s="288"/>
      <c r="C6" s="288"/>
      <c r="D6" s="288"/>
      <c r="E6" s="169"/>
      <c r="F6" s="169"/>
      <c r="G6" s="169"/>
      <c r="H6" s="293"/>
      <c r="I6" s="293"/>
      <c r="J6" s="169"/>
      <c r="K6" s="169"/>
      <c r="L6" s="170">
        <f>J6-K6</f>
        <v>0</v>
      </c>
      <c r="M6" s="170">
        <v>0</v>
      </c>
      <c r="N6" s="171">
        <f>IF(M6&lt;&gt;0,L6/M6,0)</f>
        <v>0</v>
      </c>
      <c r="O6" s="172">
        <v>0</v>
      </c>
      <c r="P6" s="192">
        <f>$N6*O6</f>
        <v>0</v>
      </c>
      <c r="Q6" s="173">
        <v>0</v>
      </c>
      <c r="R6" s="192">
        <f>$N6*Q6</f>
        <v>0</v>
      </c>
      <c r="S6" s="173">
        <v>0</v>
      </c>
      <c r="T6" s="192">
        <f>$N6*S6</f>
        <v>0</v>
      </c>
      <c r="U6" s="173">
        <v>0</v>
      </c>
      <c r="V6" s="192">
        <f>$N6*U6</f>
        <v>0</v>
      </c>
      <c r="W6" s="173">
        <v>0</v>
      </c>
      <c r="X6" s="192">
        <f>$N6*W6</f>
        <v>0</v>
      </c>
      <c r="Y6" s="173">
        <v>0</v>
      </c>
      <c r="Z6" s="199">
        <f>$N6*Y6</f>
        <v>0</v>
      </c>
      <c r="AB6" s="194">
        <f>O6+Q6+S6+U6+W6+Y6</f>
        <v>0</v>
      </c>
      <c r="AC6" s="195">
        <f>P6+R6+T6+V6+X6+Z6</f>
        <v>0</v>
      </c>
      <c r="AD6" s="195">
        <f>AC6-N6</f>
        <v>0</v>
      </c>
    </row>
    <row r="7" spans="1:30" x14ac:dyDescent="0.25">
      <c r="A7" s="174"/>
      <c r="B7" s="251"/>
      <c r="C7" s="251"/>
      <c r="D7" s="251"/>
      <c r="E7" s="174"/>
      <c r="F7" s="174"/>
      <c r="G7" s="292"/>
      <c r="H7" s="292"/>
      <c r="I7" s="293"/>
      <c r="J7" s="174"/>
      <c r="K7" s="174"/>
      <c r="L7" s="175">
        <f>J7-K7</f>
        <v>0</v>
      </c>
      <c r="M7" s="175">
        <v>0</v>
      </c>
      <c r="N7" s="176">
        <f>IF(M7&lt;&gt;0,L7/M7,0)</f>
        <v>0</v>
      </c>
      <c r="O7" s="177">
        <v>0</v>
      </c>
      <c r="P7" s="197">
        <f>$N7*O7</f>
        <v>0</v>
      </c>
      <c r="Q7" s="178">
        <v>0</v>
      </c>
      <c r="R7" s="197">
        <f>$N7*Q7</f>
        <v>0</v>
      </c>
      <c r="S7" s="178">
        <v>0</v>
      </c>
      <c r="T7" s="197">
        <f>$N7*S7</f>
        <v>0</v>
      </c>
      <c r="U7" s="178">
        <v>0</v>
      </c>
      <c r="V7" s="197">
        <f>$N7*U7</f>
        <v>0</v>
      </c>
      <c r="W7" s="178">
        <v>0</v>
      </c>
      <c r="X7" s="197">
        <f>$N7*W7</f>
        <v>0</v>
      </c>
      <c r="Y7" s="178">
        <v>0</v>
      </c>
      <c r="Z7" s="200">
        <f>$N7*Y7</f>
        <v>0</v>
      </c>
      <c r="AB7" s="194">
        <f t="shared" ref="AB7:AB37" si="0">O7+Q7+S7+U7+W7+Y7</f>
        <v>0</v>
      </c>
      <c r="AC7" s="191">
        <f t="shared" ref="AC7:AC39" si="1">P7+R7+T7+V7+X7+Z7</f>
        <v>0</v>
      </c>
      <c r="AD7" s="191">
        <f t="shared" ref="AD7:AD39" si="2">AC7-N7</f>
        <v>0</v>
      </c>
    </row>
    <row r="8" spans="1:30" x14ac:dyDescent="0.25">
      <c r="A8" s="174"/>
      <c r="B8" s="251"/>
      <c r="C8" s="251"/>
      <c r="D8" s="251"/>
      <c r="E8" s="174"/>
      <c r="F8" s="174"/>
      <c r="G8" s="292"/>
      <c r="H8" s="293"/>
      <c r="I8" s="293"/>
      <c r="J8" s="174"/>
      <c r="K8" s="174"/>
      <c r="L8" s="175">
        <f t="shared" ref="L8:L36" si="3">J8-K8</f>
        <v>0</v>
      </c>
      <c r="M8" s="175">
        <v>0</v>
      </c>
      <c r="N8" s="176">
        <f t="shared" ref="N8:N36" si="4">IF(M8&lt;&gt;0,L8/M8,0)</f>
        <v>0</v>
      </c>
      <c r="O8" s="177">
        <v>0</v>
      </c>
      <c r="P8" s="197">
        <f t="shared" ref="P8:P37" si="5">$N8*O8</f>
        <v>0</v>
      </c>
      <c r="Q8" s="178">
        <v>0</v>
      </c>
      <c r="R8" s="197">
        <f t="shared" ref="R8:R37" si="6">$N8*Q8</f>
        <v>0</v>
      </c>
      <c r="S8" s="178">
        <v>0</v>
      </c>
      <c r="T8" s="197">
        <f t="shared" ref="T8:T37" si="7">$N8*S8</f>
        <v>0</v>
      </c>
      <c r="U8" s="178">
        <v>0</v>
      </c>
      <c r="V8" s="197">
        <f t="shared" ref="V8:V37" si="8">$N8*U8</f>
        <v>0</v>
      </c>
      <c r="W8" s="178">
        <v>0</v>
      </c>
      <c r="X8" s="197">
        <f t="shared" ref="X8:X37" si="9">$N8*W8</f>
        <v>0</v>
      </c>
      <c r="Y8" s="178">
        <v>0</v>
      </c>
      <c r="Z8" s="200">
        <f t="shared" ref="Z8:Z37" si="10">$N8*Y8</f>
        <v>0</v>
      </c>
      <c r="AB8" s="194">
        <f t="shared" si="0"/>
        <v>0</v>
      </c>
      <c r="AC8" s="191">
        <f t="shared" si="1"/>
        <v>0</v>
      </c>
      <c r="AD8" s="191">
        <f t="shared" si="2"/>
        <v>0</v>
      </c>
    </row>
    <row r="9" spans="1:30" x14ac:dyDescent="0.25">
      <c r="A9" s="174"/>
      <c r="B9" s="251"/>
      <c r="C9" s="251"/>
      <c r="D9" s="251"/>
      <c r="E9" s="174"/>
      <c r="F9" s="174"/>
      <c r="G9" s="174"/>
      <c r="H9" s="292"/>
      <c r="I9" s="293"/>
      <c r="J9" s="174"/>
      <c r="K9" s="174"/>
      <c r="L9" s="175">
        <f t="shared" si="3"/>
        <v>0</v>
      </c>
      <c r="M9" s="175">
        <v>0</v>
      </c>
      <c r="N9" s="176">
        <f t="shared" si="4"/>
        <v>0</v>
      </c>
      <c r="O9" s="177">
        <v>0</v>
      </c>
      <c r="P9" s="197">
        <f t="shared" si="5"/>
        <v>0</v>
      </c>
      <c r="Q9" s="178">
        <v>0</v>
      </c>
      <c r="R9" s="197">
        <f t="shared" si="6"/>
        <v>0</v>
      </c>
      <c r="S9" s="178">
        <v>0</v>
      </c>
      <c r="T9" s="197">
        <f t="shared" si="7"/>
        <v>0</v>
      </c>
      <c r="U9" s="178">
        <v>0</v>
      </c>
      <c r="V9" s="197">
        <f t="shared" si="8"/>
        <v>0</v>
      </c>
      <c r="W9" s="178">
        <v>0</v>
      </c>
      <c r="X9" s="197">
        <f t="shared" si="9"/>
        <v>0</v>
      </c>
      <c r="Y9" s="178">
        <v>0</v>
      </c>
      <c r="Z9" s="200">
        <f t="shared" si="10"/>
        <v>0</v>
      </c>
      <c r="AB9" s="194">
        <f t="shared" si="0"/>
        <v>0</v>
      </c>
      <c r="AC9" s="191">
        <f t="shared" si="1"/>
        <v>0</v>
      </c>
      <c r="AD9" s="191">
        <f t="shared" si="2"/>
        <v>0</v>
      </c>
    </row>
    <row r="10" spans="1:30" x14ac:dyDescent="0.25">
      <c r="A10" s="174"/>
      <c r="B10" s="251"/>
      <c r="C10" s="251"/>
      <c r="D10" s="251"/>
      <c r="E10" s="174"/>
      <c r="F10" s="174"/>
      <c r="G10" s="174"/>
      <c r="H10" s="293"/>
      <c r="I10" s="293"/>
      <c r="J10" s="174"/>
      <c r="K10" s="174"/>
      <c r="L10" s="175">
        <f t="shared" si="3"/>
        <v>0</v>
      </c>
      <c r="M10" s="175">
        <v>0</v>
      </c>
      <c r="N10" s="176">
        <f t="shared" si="4"/>
        <v>0</v>
      </c>
      <c r="O10" s="177">
        <v>0</v>
      </c>
      <c r="P10" s="197">
        <f t="shared" si="5"/>
        <v>0</v>
      </c>
      <c r="Q10" s="178">
        <v>0</v>
      </c>
      <c r="R10" s="197">
        <f t="shared" si="6"/>
        <v>0</v>
      </c>
      <c r="S10" s="178">
        <v>0</v>
      </c>
      <c r="T10" s="197">
        <f t="shared" si="7"/>
        <v>0</v>
      </c>
      <c r="U10" s="178">
        <v>0</v>
      </c>
      <c r="V10" s="197">
        <f t="shared" si="8"/>
        <v>0</v>
      </c>
      <c r="W10" s="178">
        <v>0</v>
      </c>
      <c r="X10" s="197">
        <f t="shared" si="9"/>
        <v>0</v>
      </c>
      <c r="Y10" s="178">
        <v>0</v>
      </c>
      <c r="Z10" s="200">
        <f t="shared" si="10"/>
        <v>0</v>
      </c>
      <c r="AB10" s="194">
        <f t="shared" si="0"/>
        <v>0</v>
      </c>
      <c r="AC10" s="191">
        <f t="shared" si="1"/>
        <v>0</v>
      </c>
      <c r="AD10" s="191">
        <f t="shared" si="2"/>
        <v>0</v>
      </c>
    </row>
    <row r="11" spans="1:30" x14ac:dyDescent="0.25">
      <c r="A11" s="174"/>
      <c r="B11" s="251"/>
      <c r="C11" s="251"/>
      <c r="D11" s="251"/>
      <c r="E11" s="174"/>
      <c r="F11" s="174"/>
      <c r="G11" s="174"/>
      <c r="H11" s="292"/>
      <c r="I11" s="293"/>
      <c r="J11" s="174"/>
      <c r="K11" s="174"/>
      <c r="L11" s="175">
        <f t="shared" si="3"/>
        <v>0</v>
      </c>
      <c r="M11" s="175">
        <v>0</v>
      </c>
      <c r="N11" s="176">
        <f t="shared" si="4"/>
        <v>0</v>
      </c>
      <c r="O11" s="177">
        <v>0</v>
      </c>
      <c r="P11" s="197">
        <f t="shared" si="5"/>
        <v>0</v>
      </c>
      <c r="Q11" s="178">
        <v>0</v>
      </c>
      <c r="R11" s="197">
        <f t="shared" si="6"/>
        <v>0</v>
      </c>
      <c r="S11" s="178">
        <v>0</v>
      </c>
      <c r="T11" s="197">
        <f t="shared" si="7"/>
        <v>0</v>
      </c>
      <c r="U11" s="178">
        <v>0</v>
      </c>
      <c r="V11" s="197">
        <f t="shared" si="8"/>
        <v>0</v>
      </c>
      <c r="W11" s="178">
        <v>0</v>
      </c>
      <c r="X11" s="197">
        <f t="shared" si="9"/>
        <v>0</v>
      </c>
      <c r="Y11" s="178">
        <v>0</v>
      </c>
      <c r="Z11" s="200">
        <f t="shared" si="10"/>
        <v>0</v>
      </c>
      <c r="AB11" s="194">
        <f t="shared" si="0"/>
        <v>0</v>
      </c>
      <c r="AC11" s="191">
        <f t="shared" si="1"/>
        <v>0</v>
      </c>
      <c r="AD11" s="191">
        <f t="shared" si="2"/>
        <v>0</v>
      </c>
    </row>
    <row r="12" spans="1:30" x14ac:dyDescent="0.25">
      <c r="A12" s="174"/>
      <c r="B12" s="251"/>
      <c r="C12" s="251"/>
      <c r="D12" s="251"/>
      <c r="E12" s="174"/>
      <c r="F12" s="174"/>
      <c r="G12" s="174"/>
      <c r="H12" s="293"/>
      <c r="I12" s="293"/>
      <c r="J12" s="174"/>
      <c r="K12" s="174"/>
      <c r="L12" s="175">
        <f t="shared" si="3"/>
        <v>0</v>
      </c>
      <c r="M12" s="175">
        <v>0</v>
      </c>
      <c r="N12" s="176">
        <f t="shared" si="4"/>
        <v>0</v>
      </c>
      <c r="O12" s="177">
        <v>0</v>
      </c>
      <c r="P12" s="197">
        <f t="shared" si="5"/>
        <v>0</v>
      </c>
      <c r="Q12" s="178">
        <v>0</v>
      </c>
      <c r="R12" s="197">
        <f t="shared" si="6"/>
        <v>0</v>
      </c>
      <c r="S12" s="178">
        <v>0</v>
      </c>
      <c r="T12" s="197">
        <f t="shared" si="7"/>
        <v>0</v>
      </c>
      <c r="U12" s="178">
        <v>0</v>
      </c>
      <c r="V12" s="197">
        <f t="shared" si="8"/>
        <v>0</v>
      </c>
      <c r="W12" s="178">
        <v>0</v>
      </c>
      <c r="X12" s="197">
        <f t="shared" si="9"/>
        <v>0</v>
      </c>
      <c r="Y12" s="178">
        <v>0</v>
      </c>
      <c r="Z12" s="200">
        <f t="shared" si="10"/>
        <v>0</v>
      </c>
      <c r="AB12" s="194">
        <f t="shared" si="0"/>
        <v>0</v>
      </c>
      <c r="AC12" s="191">
        <f t="shared" si="1"/>
        <v>0</v>
      </c>
      <c r="AD12" s="191">
        <f t="shared" si="2"/>
        <v>0</v>
      </c>
    </row>
    <row r="13" spans="1:30" x14ac:dyDescent="0.25">
      <c r="A13" s="174"/>
      <c r="B13" s="251"/>
      <c r="C13" s="251"/>
      <c r="D13" s="251"/>
      <c r="E13" s="174"/>
      <c r="F13" s="174"/>
      <c r="G13" s="174"/>
      <c r="H13" s="292"/>
      <c r="I13" s="293"/>
      <c r="J13" s="174"/>
      <c r="K13" s="174"/>
      <c r="L13" s="175">
        <f t="shared" si="3"/>
        <v>0</v>
      </c>
      <c r="M13" s="175">
        <v>0</v>
      </c>
      <c r="N13" s="176">
        <f t="shared" si="4"/>
        <v>0</v>
      </c>
      <c r="O13" s="177">
        <v>0</v>
      </c>
      <c r="P13" s="197">
        <f t="shared" si="5"/>
        <v>0</v>
      </c>
      <c r="Q13" s="178">
        <v>0</v>
      </c>
      <c r="R13" s="197">
        <f t="shared" si="6"/>
        <v>0</v>
      </c>
      <c r="S13" s="178">
        <v>0</v>
      </c>
      <c r="T13" s="197">
        <f t="shared" si="7"/>
        <v>0</v>
      </c>
      <c r="U13" s="178">
        <v>0</v>
      </c>
      <c r="V13" s="197">
        <f t="shared" si="8"/>
        <v>0</v>
      </c>
      <c r="W13" s="178">
        <v>0</v>
      </c>
      <c r="X13" s="197">
        <f t="shared" si="9"/>
        <v>0</v>
      </c>
      <c r="Y13" s="178">
        <v>0</v>
      </c>
      <c r="Z13" s="200">
        <f t="shared" si="10"/>
        <v>0</v>
      </c>
      <c r="AB13" s="194">
        <f t="shared" si="0"/>
        <v>0</v>
      </c>
      <c r="AC13" s="191">
        <f t="shared" si="1"/>
        <v>0</v>
      </c>
      <c r="AD13" s="191">
        <f t="shared" si="2"/>
        <v>0</v>
      </c>
    </row>
    <row r="14" spans="1:30" x14ac:dyDescent="0.25">
      <c r="A14" s="174"/>
      <c r="B14" s="251"/>
      <c r="C14" s="251"/>
      <c r="D14" s="251"/>
      <c r="E14" s="174"/>
      <c r="F14" s="174"/>
      <c r="G14" s="174"/>
      <c r="H14" s="293"/>
      <c r="I14" s="293"/>
      <c r="J14" s="174"/>
      <c r="K14" s="174"/>
      <c r="L14" s="175">
        <f t="shared" si="3"/>
        <v>0</v>
      </c>
      <c r="M14" s="175">
        <v>0</v>
      </c>
      <c r="N14" s="176">
        <f t="shared" si="4"/>
        <v>0</v>
      </c>
      <c r="O14" s="177">
        <v>0</v>
      </c>
      <c r="P14" s="197">
        <f t="shared" si="5"/>
        <v>0</v>
      </c>
      <c r="Q14" s="178">
        <v>0</v>
      </c>
      <c r="R14" s="197">
        <f t="shared" si="6"/>
        <v>0</v>
      </c>
      <c r="S14" s="178">
        <v>0</v>
      </c>
      <c r="T14" s="197">
        <f t="shared" si="7"/>
        <v>0</v>
      </c>
      <c r="U14" s="178">
        <v>0</v>
      </c>
      <c r="V14" s="197">
        <f t="shared" si="8"/>
        <v>0</v>
      </c>
      <c r="W14" s="178">
        <v>0</v>
      </c>
      <c r="X14" s="197">
        <f t="shared" si="9"/>
        <v>0</v>
      </c>
      <c r="Y14" s="178">
        <v>0</v>
      </c>
      <c r="Z14" s="200">
        <f t="shared" si="10"/>
        <v>0</v>
      </c>
      <c r="AB14" s="194">
        <f t="shared" si="0"/>
        <v>0</v>
      </c>
      <c r="AC14" s="191">
        <f t="shared" si="1"/>
        <v>0</v>
      </c>
      <c r="AD14" s="191">
        <f t="shared" si="2"/>
        <v>0</v>
      </c>
    </row>
    <row r="15" spans="1:30" x14ac:dyDescent="0.25">
      <c r="A15" s="174"/>
      <c r="B15" s="251"/>
      <c r="C15" s="251"/>
      <c r="D15" s="251"/>
      <c r="E15" s="174"/>
      <c r="F15" s="174"/>
      <c r="G15" s="174"/>
      <c r="H15" s="292"/>
      <c r="I15" s="293"/>
      <c r="J15" s="174"/>
      <c r="K15" s="174"/>
      <c r="L15" s="175">
        <f t="shared" si="3"/>
        <v>0</v>
      </c>
      <c r="M15" s="175">
        <v>0</v>
      </c>
      <c r="N15" s="176">
        <f t="shared" si="4"/>
        <v>0</v>
      </c>
      <c r="O15" s="177">
        <v>0</v>
      </c>
      <c r="P15" s="197">
        <f t="shared" si="5"/>
        <v>0</v>
      </c>
      <c r="Q15" s="178">
        <v>0</v>
      </c>
      <c r="R15" s="197">
        <f t="shared" si="6"/>
        <v>0</v>
      </c>
      <c r="S15" s="178">
        <v>0</v>
      </c>
      <c r="T15" s="197">
        <f t="shared" si="7"/>
        <v>0</v>
      </c>
      <c r="U15" s="178">
        <v>0</v>
      </c>
      <c r="V15" s="197">
        <f t="shared" si="8"/>
        <v>0</v>
      </c>
      <c r="W15" s="178">
        <v>0</v>
      </c>
      <c r="X15" s="197">
        <f t="shared" si="9"/>
        <v>0</v>
      </c>
      <c r="Y15" s="178">
        <v>0</v>
      </c>
      <c r="Z15" s="200">
        <f t="shared" si="10"/>
        <v>0</v>
      </c>
      <c r="AB15" s="194">
        <f t="shared" si="0"/>
        <v>0</v>
      </c>
      <c r="AC15" s="191">
        <f t="shared" si="1"/>
        <v>0</v>
      </c>
      <c r="AD15" s="191">
        <f t="shared" si="2"/>
        <v>0</v>
      </c>
    </row>
    <row r="16" spans="1:30" x14ac:dyDescent="0.25">
      <c r="A16" s="174"/>
      <c r="B16" s="251"/>
      <c r="C16" s="251"/>
      <c r="D16" s="251"/>
      <c r="E16" s="174"/>
      <c r="F16" s="174"/>
      <c r="G16" s="174"/>
      <c r="H16" s="293"/>
      <c r="I16" s="293"/>
      <c r="J16" s="174"/>
      <c r="K16" s="174"/>
      <c r="L16" s="175">
        <f t="shared" si="3"/>
        <v>0</v>
      </c>
      <c r="M16" s="175">
        <v>0</v>
      </c>
      <c r="N16" s="176">
        <f t="shared" si="4"/>
        <v>0</v>
      </c>
      <c r="O16" s="177">
        <v>0</v>
      </c>
      <c r="P16" s="197">
        <f t="shared" si="5"/>
        <v>0</v>
      </c>
      <c r="Q16" s="178">
        <v>0</v>
      </c>
      <c r="R16" s="197">
        <f t="shared" si="6"/>
        <v>0</v>
      </c>
      <c r="S16" s="178">
        <v>0</v>
      </c>
      <c r="T16" s="197">
        <f t="shared" si="7"/>
        <v>0</v>
      </c>
      <c r="U16" s="178">
        <v>0</v>
      </c>
      <c r="V16" s="197">
        <f t="shared" si="8"/>
        <v>0</v>
      </c>
      <c r="W16" s="178">
        <v>0</v>
      </c>
      <c r="X16" s="197">
        <f t="shared" si="9"/>
        <v>0</v>
      </c>
      <c r="Y16" s="178">
        <v>0</v>
      </c>
      <c r="Z16" s="200">
        <f t="shared" si="10"/>
        <v>0</v>
      </c>
      <c r="AB16" s="194">
        <f t="shared" si="0"/>
        <v>0</v>
      </c>
      <c r="AC16" s="191">
        <f t="shared" si="1"/>
        <v>0</v>
      </c>
      <c r="AD16" s="191">
        <f t="shared" si="2"/>
        <v>0</v>
      </c>
    </row>
    <row r="17" spans="1:30" x14ac:dyDescent="0.25">
      <c r="A17" s="174"/>
      <c r="B17" s="251"/>
      <c r="C17" s="251"/>
      <c r="D17" s="251"/>
      <c r="E17" s="174"/>
      <c r="F17" s="174"/>
      <c r="G17" s="174"/>
      <c r="H17" s="292"/>
      <c r="I17" s="293"/>
      <c r="J17" s="174"/>
      <c r="K17" s="174"/>
      <c r="L17" s="175">
        <f t="shared" si="3"/>
        <v>0</v>
      </c>
      <c r="M17" s="175">
        <v>0</v>
      </c>
      <c r="N17" s="176">
        <f t="shared" si="4"/>
        <v>0</v>
      </c>
      <c r="O17" s="177">
        <v>0</v>
      </c>
      <c r="P17" s="197">
        <f t="shared" si="5"/>
        <v>0</v>
      </c>
      <c r="Q17" s="178">
        <v>0</v>
      </c>
      <c r="R17" s="197">
        <f t="shared" si="6"/>
        <v>0</v>
      </c>
      <c r="S17" s="178">
        <v>0</v>
      </c>
      <c r="T17" s="197">
        <f t="shared" si="7"/>
        <v>0</v>
      </c>
      <c r="U17" s="178">
        <v>0</v>
      </c>
      <c r="V17" s="197">
        <f t="shared" si="8"/>
        <v>0</v>
      </c>
      <c r="W17" s="178">
        <v>0</v>
      </c>
      <c r="X17" s="197">
        <f t="shared" si="9"/>
        <v>0</v>
      </c>
      <c r="Y17" s="178">
        <v>0</v>
      </c>
      <c r="Z17" s="200">
        <f t="shared" si="10"/>
        <v>0</v>
      </c>
      <c r="AB17" s="194">
        <f t="shared" si="0"/>
        <v>0</v>
      </c>
      <c r="AC17" s="191">
        <f t="shared" si="1"/>
        <v>0</v>
      </c>
      <c r="AD17" s="191">
        <f t="shared" si="2"/>
        <v>0</v>
      </c>
    </row>
    <row r="18" spans="1:30" x14ac:dyDescent="0.25">
      <c r="A18" s="174"/>
      <c r="B18" s="251"/>
      <c r="C18" s="251"/>
      <c r="D18" s="251"/>
      <c r="E18" s="174"/>
      <c r="F18" s="174"/>
      <c r="G18" s="174"/>
      <c r="H18" s="293"/>
      <c r="I18" s="293"/>
      <c r="J18" s="174"/>
      <c r="K18" s="174"/>
      <c r="L18" s="175">
        <f t="shared" si="3"/>
        <v>0</v>
      </c>
      <c r="M18" s="175">
        <v>0</v>
      </c>
      <c r="N18" s="176">
        <f t="shared" si="4"/>
        <v>0</v>
      </c>
      <c r="O18" s="177">
        <v>0</v>
      </c>
      <c r="P18" s="197">
        <f t="shared" si="5"/>
        <v>0</v>
      </c>
      <c r="Q18" s="178">
        <v>0</v>
      </c>
      <c r="R18" s="197">
        <f t="shared" si="6"/>
        <v>0</v>
      </c>
      <c r="S18" s="178">
        <v>0</v>
      </c>
      <c r="T18" s="197">
        <f t="shared" si="7"/>
        <v>0</v>
      </c>
      <c r="U18" s="178">
        <v>0</v>
      </c>
      <c r="V18" s="197">
        <f t="shared" si="8"/>
        <v>0</v>
      </c>
      <c r="W18" s="178">
        <v>0</v>
      </c>
      <c r="X18" s="197">
        <f t="shared" si="9"/>
        <v>0</v>
      </c>
      <c r="Y18" s="178">
        <v>0</v>
      </c>
      <c r="Z18" s="200">
        <f t="shared" si="10"/>
        <v>0</v>
      </c>
      <c r="AB18" s="194">
        <f t="shared" si="0"/>
        <v>0</v>
      </c>
      <c r="AC18" s="191">
        <f t="shared" si="1"/>
        <v>0</v>
      </c>
      <c r="AD18" s="191">
        <f t="shared" si="2"/>
        <v>0</v>
      </c>
    </row>
    <row r="19" spans="1:30" ht="15.75" thickBot="1" x14ac:dyDescent="0.3">
      <c r="A19" s="174"/>
      <c r="B19" s="251"/>
      <c r="C19" s="251"/>
      <c r="D19" s="251"/>
      <c r="E19" s="174"/>
      <c r="F19" s="174"/>
      <c r="G19" s="174"/>
      <c r="H19" s="292"/>
      <c r="I19" s="293"/>
      <c r="J19" s="174"/>
      <c r="K19" s="174"/>
      <c r="L19" s="175">
        <f t="shared" si="3"/>
        <v>0</v>
      </c>
      <c r="M19" s="175">
        <v>0</v>
      </c>
      <c r="N19" s="176">
        <f t="shared" si="4"/>
        <v>0</v>
      </c>
      <c r="O19" s="177">
        <v>0</v>
      </c>
      <c r="P19" s="197">
        <f t="shared" si="5"/>
        <v>0</v>
      </c>
      <c r="Q19" s="178">
        <v>0</v>
      </c>
      <c r="R19" s="197">
        <f t="shared" si="6"/>
        <v>0</v>
      </c>
      <c r="S19" s="178">
        <v>0</v>
      </c>
      <c r="T19" s="197">
        <f t="shared" si="7"/>
        <v>0</v>
      </c>
      <c r="U19" s="178">
        <v>0</v>
      </c>
      <c r="V19" s="197">
        <f t="shared" si="8"/>
        <v>0</v>
      </c>
      <c r="W19" s="178">
        <v>0</v>
      </c>
      <c r="X19" s="197">
        <f t="shared" si="9"/>
        <v>0</v>
      </c>
      <c r="Y19" s="178">
        <v>0</v>
      </c>
      <c r="Z19" s="200">
        <f t="shared" si="10"/>
        <v>0</v>
      </c>
      <c r="AB19" s="194">
        <f t="shared" si="0"/>
        <v>0</v>
      </c>
      <c r="AC19" s="191">
        <f t="shared" si="1"/>
        <v>0</v>
      </c>
      <c r="AD19" s="191">
        <f t="shared" si="2"/>
        <v>0</v>
      </c>
    </row>
    <row r="20" spans="1:30" hidden="1" x14ac:dyDescent="0.25">
      <c r="A20" s="174"/>
      <c r="B20" s="251"/>
      <c r="C20" s="251"/>
      <c r="D20" s="251"/>
      <c r="E20" s="174"/>
      <c r="F20" s="174"/>
      <c r="G20" s="174"/>
      <c r="H20" s="293"/>
      <c r="I20" s="293"/>
      <c r="J20" s="174"/>
      <c r="K20" s="174"/>
      <c r="L20" s="175">
        <f t="shared" si="3"/>
        <v>0</v>
      </c>
      <c r="M20" s="175">
        <v>0</v>
      </c>
      <c r="N20" s="176">
        <f t="shared" si="4"/>
        <v>0</v>
      </c>
      <c r="O20" s="177">
        <v>0</v>
      </c>
      <c r="P20" s="197">
        <f t="shared" si="5"/>
        <v>0</v>
      </c>
      <c r="Q20" s="178">
        <v>0</v>
      </c>
      <c r="R20" s="197">
        <f t="shared" si="6"/>
        <v>0</v>
      </c>
      <c r="S20" s="178">
        <v>0</v>
      </c>
      <c r="T20" s="197">
        <f t="shared" si="7"/>
        <v>0</v>
      </c>
      <c r="U20" s="178">
        <v>0</v>
      </c>
      <c r="V20" s="197">
        <f t="shared" si="8"/>
        <v>0</v>
      </c>
      <c r="W20" s="178">
        <v>0</v>
      </c>
      <c r="X20" s="197">
        <f t="shared" si="9"/>
        <v>0</v>
      </c>
      <c r="Y20" s="178">
        <v>0</v>
      </c>
      <c r="Z20" s="200">
        <f t="shared" si="10"/>
        <v>0</v>
      </c>
      <c r="AB20" s="194">
        <f t="shared" si="0"/>
        <v>0</v>
      </c>
      <c r="AC20" s="191">
        <f t="shared" si="1"/>
        <v>0</v>
      </c>
      <c r="AD20" s="191">
        <f t="shared" si="2"/>
        <v>0</v>
      </c>
    </row>
    <row r="21" spans="1:30" hidden="1" x14ac:dyDescent="0.25">
      <c r="A21" s="174"/>
      <c r="B21" s="251"/>
      <c r="C21" s="251"/>
      <c r="D21" s="251"/>
      <c r="E21" s="174"/>
      <c r="F21" s="174"/>
      <c r="G21" s="174"/>
      <c r="H21" s="292"/>
      <c r="I21" s="293"/>
      <c r="J21" s="174"/>
      <c r="K21" s="174"/>
      <c r="L21" s="175">
        <f t="shared" si="3"/>
        <v>0</v>
      </c>
      <c r="M21" s="175">
        <v>0</v>
      </c>
      <c r="N21" s="176">
        <f t="shared" si="4"/>
        <v>0</v>
      </c>
      <c r="O21" s="177">
        <v>0</v>
      </c>
      <c r="P21" s="197">
        <f t="shared" si="5"/>
        <v>0</v>
      </c>
      <c r="Q21" s="178">
        <v>0</v>
      </c>
      <c r="R21" s="197">
        <f t="shared" si="6"/>
        <v>0</v>
      </c>
      <c r="S21" s="178">
        <v>0</v>
      </c>
      <c r="T21" s="197">
        <f t="shared" si="7"/>
        <v>0</v>
      </c>
      <c r="U21" s="178">
        <v>0</v>
      </c>
      <c r="V21" s="197">
        <f t="shared" si="8"/>
        <v>0</v>
      </c>
      <c r="W21" s="178">
        <v>0</v>
      </c>
      <c r="X21" s="197">
        <f t="shared" si="9"/>
        <v>0</v>
      </c>
      <c r="Y21" s="178">
        <v>0</v>
      </c>
      <c r="Z21" s="200">
        <f t="shared" si="10"/>
        <v>0</v>
      </c>
      <c r="AB21" s="194">
        <f t="shared" si="0"/>
        <v>0</v>
      </c>
      <c r="AC21" s="191">
        <f t="shared" si="1"/>
        <v>0</v>
      </c>
      <c r="AD21" s="191">
        <f t="shared" si="2"/>
        <v>0</v>
      </c>
    </row>
    <row r="22" spans="1:30" hidden="1" x14ac:dyDescent="0.25">
      <c r="A22" s="174"/>
      <c r="B22" s="251"/>
      <c r="C22" s="251"/>
      <c r="D22" s="251"/>
      <c r="E22" s="174"/>
      <c r="F22" s="174"/>
      <c r="G22" s="174"/>
      <c r="H22" s="293"/>
      <c r="I22" s="293"/>
      <c r="J22" s="174"/>
      <c r="K22" s="174"/>
      <c r="L22" s="175">
        <f t="shared" si="3"/>
        <v>0</v>
      </c>
      <c r="M22" s="175">
        <v>0</v>
      </c>
      <c r="N22" s="176">
        <f t="shared" si="4"/>
        <v>0</v>
      </c>
      <c r="O22" s="177">
        <v>0</v>
      </c>
      <c r="P22" s="197">
        <f t="shared" si="5"/>
        <v>0</v>
      </c>
      <c r="Q22" s="178">
        <v>0</v>
      </c>
      <c r="R22" s="197">
        <f t="shared" si="6"/>
        <v>0</v>
      </c>
      <c r="S22" s="178">
        <v>0</v>
      </c>
      <c r="T22" s="197">
        <f t="shared" si="7"/>
        <v>0</v>
      </c>
      <c r="U22" s="178">
        <v>0</v>
      </c>
      <c r="V22" s="197">
        <f t="shared" si="8"/>
        <v>0</v>
      </c>
      <c r="W22" s="178">
        <v>0</v>
      </c>
      <c r="X22" s="197">
        <f t="shared" si="9"/>
        <v>0</v>
      </c>
      <c r="Y22" s="178">
        <v>0</v>
      </c>
      <c r="Z22" s="200">
        <f t="shared" si="10"/>
        <v>0</v>
      </c>
      <c r="AB22" s="194">
        <f t="shared" si="0"/>
        <v>0</v>
      </c>
      <c r="AC22" s="191">
        <f t="shared" si="1"/>
        <v>0</v>
      </c>
      <c r="AD22" s="191">
        <f t="shared" si="2"/>
        <v>0</v>
      </c>
    </row>
    <row r="23" spans="1:30" hidden="1" x14ac:dyDescent="0.25">
      <c r="A23" s="174"/>
      <c r="B23" s="251"/>
      <c r="C23" s="251"/>
      <c r="D23" s="251"/>
      <c r="E23" s="174"/>
      <c r="F23" s="174"/>
      <c r="G23" s="174"/>
      <c r="H23" s="292"/>
      <c r="I23" s="293"/>
      <c r="J23" s="174"/>
      <c r="K23" s="174"/>
      <c r="L23" s="175">
        <f t="shared" si="3"/>
        <v>0</v>
      </c>
      <c r="M23" s="175">
        <v>0</v>
      </c>
      <c r="N23" s="176">
        <f t="shared" si="4"/>
        <v>0</v>
      </c>
      <c r="O23" s="177">
        <v>0</v>
      </c>
      <c r="P23" s="197">
        <f t="shared" si="5"/>
        <v>0</v>
      </c>
      <c r="Q23" s="178">
        <v>0</v>
      </c>
      <c r="R23" s="197">
        <f t="shared" si="6"/>
        <v>0</v>
      </c>
      <c r="S23" s="178">
        <v>0</v>
      </c>
      <c r="T23" s="197">
        <f t="shared" si="7"/>
        <v>0</v>
      </c>
      <c r="U23" s="178">
        <v>0</v>
      </c>
      <c r="V23" s="197">
        <f t="shared" si="8"/>
        <v>0</v>
      </c>
      <c r="W23" s="178">
        <v>0</v>
      </c>
      <c r="X23" s="197">
        <f t="shared" si="9"/>
        <v>0</v>
      </c>
      <c r="Y23" s="178">
        <v>0</v>
      </c>
      <c r="Z23" s="200">
        <f t="shared" si="10"/>
        <v>0</v>
      </c>
      <c r="AB23" s="194">
        <f t="shared" si="0"/>
        <v>0</v>
      </c>
      <c r="AC23" s="191">
        <f t="shared" si="1"/>
        <v>0</v>
      </c>
      <c r="AD23" s="191">
        <f t="shared" si="2"/>
        <v>0</v>
      </c>
    </row>
    <row r="24" spans="1:30" hidden="1" x14ac:dyDescent="0.25">
      <c r="A24" s="174"/>
      <c r="B24" s="251"/>
      <c r="C24" s="251"/>
      <c r="D24" s="251"/>
      <c r="E24" s="174"/>
      <c r="F24" s="174"/>
      <c r="G24" s="174"/>
      <c r="H24" s="293"/>
      <c r="I24" s="293"/>
      <c r="J24" s="174"/>
      <c r="K24" s="174"/>
      <c r="L24" s="175">
        <f t="shared" si="3"/>
        <v>0</v>
      </c>
      <c r="M24" s="175">
        <v>0</v>
      </c>
      <c r="N24" s="176">
        <f t="shared" si="4"/>
        <v>0</v>
      </c>
      <c r="O24" s="177">
        <v>0</v>
      </c>
      <c r="P24" s="197">
        <f t="shared" si="5"/>
        <v>0</v>
      </c>
      <c r="Q24" s="178">
        <v>0</v>
      </c>
      <c r="R24" s="197">
        <f t="shared" si="6"/>
        <v>0</v>
      </c>
      <c r="S24" s="178">
        <v>0</v>
      </c>
      <c r="T24" s="197">
        <f t="shared" si="7"/>
        <v>0</v>
      </c>
      <c r="U24" s="178">
        <v>0</v>
      </c>
      <c r="V24" s="197">
        <f t="shared" si="8"/>
        <v>0</v>
      </c>
      <c r="W24" s="178">
        <v>0</v>
      </c>
      <c r="X24" s="197">
        <f t="shared" si="9"/>
        <v>0</v>
      </c>
      <c r="Y24" s="178">
        <v>0</v>
      </c>
      <c r="Z24" s="200">
        <f t="shared" si="10"/>
        <v>0</v>
      </c>
      <c r="AB24" s="194">
        <f t="shared" si="0"/>
        <v>0</v>
      </c>
      <c r="AC24" s="191">
        <f t="shared" si="1"/>
        <v>0</v>
      </c>
      <c r="AD24" s="191">
        <f t="shared" si="2"/>
        <v>0</v>
      </c>
    </row>
    <row r="25" spans="1:30" hidden="1" x14ac:dyDescent="0.25">
      <c r="A25" s="174"/>
      <c r="B25" s="251"/>
      <c r="C25" s="251"/>
      <c r="D25" s="251"/>
      <c r="E25" s="174"/>
      <c r="F25" s="174"/>
      <c r="G25" s="174"/>
      <c r="H25" s="292"/>
      <c r="I25" s="293"/>
      <c r="J25" s="174"/>
      <c r="K25" s="174"/>
      <c r="L25" s="175">
        <f t="shared" si="3"/>
        <v>0</v>
      </c>
      <c r="M25" s="175">
        <v>0</v>
      </c>
      <c r="N25" s="176">
        <f t="shared" si="4"/>
        <v>0</v>
      </c>
      <c r="O25" s="177">
        <v>0</v>
      </c>
      <c r="P25" s="197">
        <f t="shared" si="5"/>
        <v>0</v>
      </c>
      <c r="Q25" s="178">
        <v>0</v>
      </c>
      <c r="R25" s="197">
        <f t="shared" si="6"/>
        <v>0</v>
      </c>
      <c r="S25" s="178">
        <v>0</v>
      </c>
      <c r="T25" s="197">
        <f t="shared" si="7"/>
        <v>0</v>
      </c>
      <c r="U25" s="178">
        <v>0</v>
      </c>
      <c r="V25" s="197">
        <f t="shared" si="8"/>
        <v>0</v>
      </c>
      <c r="W25" s="178">
        <v>0</v>
      </c>
      <c r="X25" s="197">
        <f t="shared" si="9"/>
        <v>0</v>
      </c>
      <c r="Y25" s="178">
        <v>0</v>
      </c>
      <c r="Z25" s="200">
        <f t="shared" si="10"/>
        <v>0</v>
      </c>
      <c r="AB25" s="194">
        <f t="shared" si="0"/>
        <v>0</v>
      </c>
      <c r="AC25" s="191">
        <f t="shared" si="1"/>
        <v>0</v>
      </c>
      <c r="AD25" s="191">
        <f t="shared" si="2"/>
        <v>0</v>
      </c>
    </row>
    <row r="26" spans="1:30" hidden="1" x14ac:dyDescent="0.25">
      <c r="A26" s="174"/>
      <c r="B26" s="251"/>
      <c r="C26" s="251"/>
      <c r="D26" s="251"/>
      <c r="E26" s="174"/>
      <c r="F26" s="174"/>
      <c r="G26" s="174"/>
      <c r="H26" s="293"/>
      <c r="I26" s="293"/>
      <c r="J26" s="174"/>
      <c r="K26" s="174"/>
      <c r="L26" s="175">
        <f t="shared" si="3"/>
        <v>0</v>
      </c>
      <c r="M26" s="175">
        <v>0</v>
      </c>
      <c r="N26" s="176">
        <f t="shared" si="4"/>
        <v>0</v>
      </c>
      <c r="O26" s="177">
        <v>0</v>
      </c>
      <c r="P26" s="197">
        <f t="shared" si="5"/>
        <v>0</v>
      </c>
      <c r="Q26" s="178">
        <v>0</v>
      </c>
      <c r="R26" s="197">
        <f t="shared" si="6"/>
        <v>0</v>
      </c>
      <c r="S26" s="178">
        <v>0</v>
      </c>
      <c r="T26" s="197">
        <f t="shared" si="7"/>
        <v>0</v>
      </c>
      <c r="U26" s="178">
        <v>0</v>
      </c>
      <c r="V26" s="197">
        <f t="shared" si="8"/>
        <v>0</v>
      </c>
      <c r="W26" s="178">
        <v>0</v>
      </c>
      <c r="X26" s="197">
        <f t="shared" si="9"/>
        <v>0</v>
      </c>
      <c r="Y26" s="178">
        <v>0</v>
      </c>
      <c r="Z26" s="200">
        <f t="shared" si="10"/>
        <v>0</v>
      </c>
      <c r="AB26" s="194">
        <f t="shared" si="0"/>
        <v>0</v>
      </c>
      <c r="AC26" s="191">
        <f t="shared" si="1"/>
        <v>0</v>
      </c>
      <c r="AD26" s="191">
        <f t="shared" si="2"/>
        <v>0</v>
      </c>
    </row>
    <row r="27" spans="1:30" hidden="1" x14ac:dyDescent="0.25">
      <c r="A27" s="174"/>
      <c r="B27" s="251"/>
      <c r="C27" s="251"/>
      <c r="D27" s="251"/>
      <c r="E27" s="174"/>
      <c r="F27" s="174"/>
      <c r="G27" s="174"/>
      <c r="H27" s="292"/>
      <c r="I27" s="293"/>
      <c r="J27" s="174"/>
      <c r="K27" s="174"/>
      <c r="L27" s="175">
        <f t="shared" si="3"/>
        <v>0</v>
      </c>
      <c r="M27" s="175">
        <v>0</v>
      </c>
      <c r="N27" s="176">
        <f t="shared" si="4"/>
        <v>0</v>
      </c>
      <c r="O27" s="177">
        <v>0</v>
      </c>
      <c r="P27" s="197">
        <f t="shared" si="5"/>
        <v>0</v>
      </c>
      <c r="Q27" s="178">
        <v>0</v>
      </c>
      <c r="R27" s="197">
        <f t="shared" si="6"/>
        <v>0</v>
      </c>
      <c r="S27" s="178">
        <v>0</v>
      </c>
      <c r="T27" s="197">
        <f t="shared" si="7"/>
        <v>0</v>
      </c>
      <c r="U27" s="178">
        <v>0</v>
      </c>
      <c r="V27" s="197">
        <f t="shared" si="8"/>
        <v>0</v>
      </c>
      <c r="W27" s="178">
        <v>0</v>
      </c>
      <c r="X27" s="197">
        <f t="shared" si="9"/>
        <v>0</v>
      </c>
      <c r="Y27" s="178">
        <v>0</v>
      </c>
      <c r="Z27" s="200">
        <f t="shared" si="10"/>
        <v>0</v>
      </c>
      <c r="AB27" s="194">
        <f t="shared" si="0"/>
        <v>0</v>
      </c>
      <c r="AC27" s="191">
        <f t="shared" si="1"/>
        <v>0</v>
      </c>
      <c r="AD27" s="191">
        <f t="shared" si="2"/>
        <v>0</v>
      </c>
    </row>
    <row r="28" spans="1:30" hidden="1" x14ac:dyDescent="0.25">
      <c r="A28" s="174"/>
      <c r="B28" s="251"/>
      <c r="C28" s="251"/>
      <c r="D28" s="251"/>
      <c r="E28" s="174"/>
      <c r="F28" s="174"/>
      <c r="G28" s="174"/>
      <c r="H28" s="293"/>
      <c r="I28" s="293"/>
      <c r="J28" s="174"/>
      <c r="K28" s="174"/>
      <c r="L28" s="175">
        <f t="shared" si="3"/>
        <v>0</v>
      </c>
      <c r="M28" s="175">
        <v>0</v>
      </c>
      <c r="N28" s="176">
        <f t="shared" si="4"/>
        <v>0</v>
      </c>
      <c r="O28" s="177">
        <v>0</v>
      </c>
      <c r="P28" s="197">
        <f t="shared" si="5"/>
        <v>0</v>
      </c>
      <c r="Q28" s="178">
        <v>0</v>
      </c>
      <c r="R28" s="197">
        <f t="shared" si="6"/>
        <v>0</v>
      </c>
      <c r="S28" s="178">
        <v>0</v>
      </c>
      <c r="T28" s="197">
        <f t="shared" si="7"/>
        <v>0</v>
      </c>
      <c r="U28" s="178">
        <v>0</v>
      </c>
      <c r="V28" s="197">
        <f t="shared" si="8"/>
        <v>0</v>
      </c>
      <c r="W28" s="178">
        <v>0</v>
      </c>
      <c r="X28" s="197">
        <f t="shared" si="9"/>
        <v>0</v>
      </c>
      <c r="Y28" s="178">
        <v>0</v>
      </c>
      <c r="Z28" s="200">
        <f t="shared" si="10"/>
        <v>0</v>
      </c>
      <c r="AB28" s="194">
        <f t="shared" si="0"/>
        <v>0</v>
      </c>
      <c r="AC28" s="191">
        <f t="shared" si="1"/>
        <v>0</v>
      </c>
      <c r="AD28" s="191">
        <f t="shared" si="2"/>
        <v>0</v>
      </c>
    </row>
    <row r="29" spans="1:30" hidden="1" x14ac:dyDescent="0.25">
      <c r="A29" s="174"/>
      <c r="B29" s="251"/>
      <c r="C29" s="251"/>
      <c r="D29" s="251"/>
      <c r="E29" s="174"/>
      <c r="F29" s="174"/>
      <c r="G29" s="174"/>
      <c r="H29" s="292"/>
      <c r="I29" s="293"/>
      <c r="J29" s="174"/>
      <c r="K29" s="174"/>
      <c r="L29" s="175">
        <f t="shared" si="3"/>
        <v>0</v>
      </c>
      <c r="M29" s="175">
        <v>0</v>
      </c>
      <c r="N29" s="176">
        <f t="shared" si="4"/>
        <v>0</v>
      </c>
      <c r="O29" s="177">
        <v>0</v>
      </c>
      <c r="P29" s="197">
        <f t="shared" si="5"/>
        <v>0</v>
      </c>
      <c r="Q29" s="178">
        <v>0</v>
      </c>
      <c r="R29" s="197">
        <f t="shared" si="6"/>
        <v>0</v>
      </c>
      <c r="S29" s="178">
        <v>0</v>
      </c>
      <c r="T29" s="197">
        <f t="shared" si="7"/>
        <v>0</v>
      </c>
      <c r="U29" s="178">
        <v>0</v>
      </c>
      <c r="V29" s="197">
        <f t="shared" si="8"/>
        <v>0</v>
      </c>
      <c r="W29" s="178">
        <v>0</v>
      </c>
      <c r="X29" s="197">
        <f t="shared" si="9"/>
        <v>0</v>
      </c>
      <c r="Y29" s="178">
        <v>0</v>
      </c>
      <c r="Z29" s="200">
        <f t="shared" si="10"/>
        <v>0</v>
      </c>
      <c r="AB29" s="194">
        <f t="shared" si="0"/>
        <v>0</v>
      </c>
      <c r="AC29" s="191">
        <f t="shared" si="1"/>
        <v>0</v>
      </c>
      <c r="AD29" s="191">
        <f t="shared" si="2"/>
        <v>0</v>
      </c>
    </row>
    <row r="30" spans="1:30" hidden="1" x14ac:dyDescent="0.25">
      <c r="A30" s="174"/>
      <c r="B30" s="251"/>
      <c r="C30" s="251"/>
      <c r="D30" s="251"/>
      <c r="E30" s="174"/>
      <c r="F30" s="174"/>
      <c r="G30" s="174"/>
      <c r="H30" s="293"/>
      <c r="I30" s="293"/>
      <c r="J30" s="174"/>
      <c r="K30" s="174"/>
      <c r="L30" s="175">
        <f t="shared" si="3"/>
        <v>0</v>
      </c>
      <c r="M30" s="175">
        <v>0</v>
      </c>
      <c r="N30" s="176">
        <f t="shared" si="4"/>
        <v>0</v>
      </c>
      <c r="O30" s="177">
        <v>0</v>
      </c>
      <c r="P30" s="197">
        <f t="shared" si="5"/>
        <v>0</v>
      </c>
      <c r="Q30" s="178">
        <v>0</v>
      </c>
      <c r="R30" s="197">
        <f t="shared" si="6"/>
        <v>0</v>
      </c>
      <c r="S30" s="178">
        <v>0</v>
      </c>
      <c r="T30" s="197">
        <f t="shared" si="7"/>
        <v>0</v>
      </c>
      <c r="U30" s="178">
        <v>0</v>
      </c>
      <c r="V30" s="197">
        <f t="shared" si="8"/>
        <v>0</v>
      </c>
      <c r="W30" s="178">
        <v>0</v>
      </c>
      <c r="X30" s="197">
        <f t="shared" si="9"/>
        <v>0</v>
      </c>
      <c r="Y30" s="178">
        <v>0</v>
      </c>
      <c r="Z30" s="200">
        <f t="shared" si="10"/>
        <v>0</v>
      </c>
      <c r="AB30" s="194">
        <f t="shared" si="0"/>
        <v>0</v>
      </c>
      <c r="AC30" s="191">
        <f t="shared" si="1"/>
        <v>0</v>
      </c>
      <c r="AD30" s="191">
        <f t="shared" si="2"/>
        <v>0</v>
      </c>
    </row>
    <row r="31" spans="1:30" hidden="1" x14ac:dyDescent="0.25">
      <c r="A31" s="174"/>
      <c r="B31" s="251"/>
      <c r="C31" s="251"/>
      <c r="D31" s="251"/>
      <c r="E31" s="174"/>
      <c r="F31" s="174"/>
      <c r="G31" s="174"/>
      <c r="H31" s="292"/>
      <c r="I31" s="293"/>
      <c r="J31" s="174"/>
      <c r="K31" s="174"/>
      <c r="L31" s="175">
        <f t="shared" si="3"/>
        <v>0</v>
      </c>
      <c r="M31" s="175">
        <v>0</v>
      </c>
      <c r="N31" s="176">
        <f t="shared" si="4"/>
        <v>0</v>
      </c>
      <c r="O31" s="177">
        <v>0</v>
      </c>
      <c r="P31" s="197">
        <f t="shared" si="5"/>
        <v>0</v>
      </c>
      <c r="Q31" s="178">
        <v>0</v>
      </c>
      <c r="R31" s="197">
        <f t="shared" si="6"/>
        <v>0</v>
      </c>
      <c r="S31" s="178">
        <v>0</v>
      </c>
      <c r="T31" s="197">
        <f t="shared" si="7"/>
        <v>0</v>
      </c>
      <c r="U31" s="178">
        <v>0</v>
      </c>
      <c r="V31" s="197">
        <f t="shared" si="8"/>
        <v>0</v>
      </c>
      <c r="W31" s="178">
        <v>0</v>
      </c>
      <c r="X31" s="197">
        <f t="shared" si="9"/>
        <v>0</v>
      </c>
      <c r="Y31" s="178">
        <v>0</v>
      </c>
      <c r="Z31" s="200">
        <f t="shared" si="10"/>
        <v>0</v>
      </c>
      <c r="AB31" s="194">
        <f t="shared" si="0"/>
        <v>0</v>
      </c>
      <c r="AC31" s="191">
        <f t="shared" si="1"/>
        <v>0</v>
      </c>
      <c r="AD31" s="191">
        <f t="shared" si="2"/>
        <v>0</v>
      </c>
    </row>
    <row r="32" spans="1:30" hidden="1" x14ac:dyDescent="0.25">
      <c r="A32" s="174"/>
      <c r="B32" s="251"/>
      <c r="C32" s="251"/>
      <c r="D32" s="251"/>
      <c r="E32" s="174"/>
      <c r="F32" s="174"/>
      <c r="G32" s="174"/>
      <c r="H32" s="293"/>
      <c r="I32" s="293"/>
      <c r="J32" s="174"/>
      <c r="K32" s="174"/>
      <c r="L32" s="175">
        <f t="shared" si="3"/>
        <v>0</v>
      </c>
      <c r="M32" s="175">
        <v>0</v>
      </c>
      <c r="N32" s="176">
        <f t="shared" si="4"/>
        <v>0</v>
      </c>
      <c r="O32" s="177">
        <v>0</v>
      </c>
      <c r="P32" s="197">
        <f t="shared" si="5"/>
        <v>0</v>
      </c>
      <c r="Q32" s="178">
        <v>0</v>
      </c>
      <c r="R32" s="197">
        <f t="shared" si="6"/>
        <v>0</v>
      </c>
      <c r="S32" s="178">
        <v>0</v>
      </c>
      <c r="T32" s="197">
        <f t="shared" si="7"/>
        <v>0</v>
      </c>
      <c r="U32" s="178">
        <v>0</v>
      </c>
      <c r="V32" s="197">
        <f t="shared" si="8"/>
        <v>0</v>
      </c>
      <c r="W32" s="178">
        <v>0</v>
      </c>
      <c r="X32" s="197">
        <f t="shared" si="9"/>
        <v>0</v>
      </c>
      <c r="Y32" s="178">
        <v>0</v>
      </c>
      <c r="Z32" s="200">
        <f t="shared" si="10"/>
        <v>0</v>
      </c>
      <c r="AB32" s="194">
        <f t="shared" si="0"/>
        <v>0</v>
      </c>
      <c r="AC32" s="191">
        <f t="shared" si="1"/>
        <v>0</v>
      </c>
      <c r="AD32" s="191">
        <f t="shared" si="2"/>
        <v>0</v>
      </c>
    </row>
    <row r="33" spans="1:30" hidden="1" x14ac:dyDescent="0.25">
      <c r="A33" s="174"/>
      <c r="B33" s="251"/>
      <c r="C33" s="251"/>
      <c r="D33" s="251"/>
      <c r="E33" s="174"/>
      <c r="F33" s="174"/>
      <c r="G33" s="174"/>
      <c r="H33" s="292"/>
      <c r="I33" s="293"/>
      <c r="J33" s="174"/>
      <c r="K33" s="174"/>
      <c r="L33" s="175">
        <f t="shared" si="3"/>
        <v>0</v>
      </c>
      <c r="M33" s="175">
        <v>0</v>
      </c>
      <c r="N33" s="176">
        <f t="shared" si="4"/>
        <v>0</v>
      </c>
      <c r="O33" s="177">
        <v>0</v>
      </c>
      <c r="P33" s="197">
        <f t="shared" si="5"/>
        <v>0</v>
      </c>
      <c r="Q33" s="178">
        <v>0</v>
      </c>
      <c r="R33" s="197">
        <f t="shared" si="6"/>
        <v>0</v>
      </c>
      <c r="S33" s="178">
        <v>0</v>
      </c>
      <c r="T33" s="197">
        <f t="shared" si="7"/>
        <v>0</v>
      </c>
      <c r="U33" s="178">
        <v>0</v>
      </c>
      <c r="V33" s="197">
        <f t="shared" si="8"/>
        <v>0</v>
      </c>
      <c r="W33" s="178">
        <v>0</v>
      </c>
      <c r="X33" s="197">
        <f t="shared" si="9"/>
        <v>0</v>
      </c>
      <c r="Y33" s="178">
        <v>0</v>
      </c>
      <c r="Z33" s="200">
        <f t="shared" si="10"/>
        <v>0</v>
      </c>
      <c r="AB33" s="194">
        <f t="shared" si="0"/>
        <v>0</v>
      </c>
      <c r="AC33" s="191">
        <f t="shared" si="1"/>
        <v>0</v>
      </c>
      <c r="AD33" s="191">
        <f t="shared" si="2"/>
        <v>0</v>
      </c>
    </row>
    <row r="34" spans="1:30" hidden="1" x14ac:dyDescent="0.25">
      <c r="A34" s="174"/>
      <c r="B34" s="251"/>
      <c r="C34" s="251"/>
      <c r="D34" s="251"/>
      <c r="E34" s="174"/>
      <c r="F34" s="174"/>
      <c r="G34" s="174"/>
      <c r="H34" s="293"/>
      <c r="I34" s="293"/>
      <c r="J34" s="174"/>
      <c r="K34" s="174"/>
      <c r="L34" s="175">
        <f t="shared" si="3"/>
        <v>0</v>
      </c>
      <c r="M34" s="175">
        <v>0</v>
      </c>
      <c r="N34" s="176">
        <f t="shared" si="4"/>
        <v>0</v>
      </c>
      <c r="O34" s="177">
        <v>0</v>
      </c>
      <c r="P34" s="197">
        <f t="shared" si="5"/>
        <v>0</v>
      </c>
      <c r="Q34" s="178">
        <v>0</v>
      </c>
      <c r="R34" s="197">
        <f t="shared" si="6"/>
        <v>0</v>
      </c>
      <c r="S34" s="178">
        <v>0</v>
      </c>
      <c r="T34" s="197">
        <f t="shared" si="7"/>
        <v>0</v>
      </c>
      <c r="U34" s="178">
        <v>0</v>
      </c>
      <c r="V34" s="197">
        <f t="shared" si="8"/>
        <v>0</v>
      </c>
      <c r="W34" s="178">
        <v>0</v>
      </c>
      <c r="X34" s="197">
        <f t="shared" si="9"/>
        <v>0</v>
      </c>
      <c r="Y34" s="178">
        <v>0</v>
      </c>
      <c r="Z34" s="200">
        <f t="shared" si="10"/>
        <v>0</v>
      </c>
      <c r="AB34" s="194">
        <f t="shared" si="0"/>
        <v>0</v>
      </c>
      <c r="AC34" s="191">
        <f t="shared" si="1"/>
        <v>0</v>
      </c>
      <c r="AD34" s="191">
        <f t="shared" si="2"/>
        <v>0</v>
      </c>
    </row>
    <row r="35" spans="1:30" hidden="1" x14ac:dyDescent="0.25">
      <c r="A35" s="174"/>
      <c r="B35" s="251"/>
      <c r="C35" s="251"/>
      <c r="D35" s="251"/>
      <c r="E35" s="174"/>
      <c r="F35" s="174"/>
      <c r="G35" s="174"/>
      <c r="H35" s="292"/>
      <c r="I35" s="293"/>
      <c r="J35" s="174"/>
      <c r="K35" s="174"/>
      <c r="L35" s="175">
        <f t="shared" si="3"/>
        <v>0</v>
      </c>
      <c r="M35" s="175">
        <v>0</v>
      </c>
      <c r="N35" s="176">
        <f t="shared" si="4"/>
        <v>0</v>
      </c>
      <c r="O35" s="177">
        <v>0</v>
      </c>
      <c r="P35" s="197">
        <f t="shared" si="5"/>
        <v>0</v>
      </c>
      <c r="Q35" s="178">
        <v>0</v>
      </c>
      <c r="R35" s="197">
        <f t="shared" si="6"/>
        <v>0</v>
      </c>
      <c r="S35" s="178">
        <v>0</v>
      </c>
      <c r="T35" s="197">
        <f t="shared" si="7"/>
        <v>0</v>
      </c>
      <c r="U35" s="178">
        <v>0</v>
      </c>
      <c r="V35" s="197">
        <f t="shared" si="8"/>
        <v>0</v>
      </c>
      <c r="W35" s="178">
        <v>0</v>
      </c>
      <c r="X35" s="197">
        <f t="shared" si="9"/>
        <v>0</v>
      </c>
      <c r="Y35" s="178">
        <v>0</v>
      </c>
      <c r="Z35" s="200">
        <f t="shared" si="10"/>
        <v>0</v>
      </c>
      <c r="AB35" s="194">
        <f t="shared" si="0"/>
        <v>0</v>
      </c>
      <c r="AC35" s="191">
        <f t="shared" si="1"/>
        <v>0</v>
      </c>
      <c r="AD35" s="191">
        <f t="shared" si="2"/>
        <v>0</v>
      </c>
    </row>
    <row r="36" spans="1:30" hidden="1" x14ac:dyDescent="0.25">
      <c r="A36" s="174"/>
      <c r="B36" s="251"/>
      <c r="C36" s="251"/>
      <c r="D36" s="251"/>
      <c r="E36" s="174"/>
      <c r="F36" s="174"/>
      <c r="G36" s="174"/>
      <c r="H36" s="293"/>
      <c r="I36" s="293"/>
      <c r="J36" s="174"/>
      <c r="K36" s="174"/>
      <c r="L36" s="175">
        <f t="shared" si="3"/>
        <v>0</v>
      </c>
      <c r="M36" s="175">
        <v>0</v>
      </c>
      <c r="N36" s="176">
        <f t="shared" si="4"/>
        <v>0</v>
      </c>
      <c r="O36" s="177">
        <v>0</v>
      </c>
      <c r="P36" s="197">
        <f t="shared" si="5"/>
        <v>0</v>
      </c>
      <c r="Q36" s="178">
        <v>0</v>
      </c>
      <c r="R36" s="197">
        <f t="shared" si="6"/>
        <v>0</v>
      </c>
      <c r="S36" s="178">
        <v>0</v>
      </c>
      <c r="T36" s="197">
        <f t="shared" si="7"/>
        <v>0</v>
      </c>
      <c r="U36" s="178">
        <v>0</v>
      </c>
      <c r="V36" s="197">
        <f t="shared" si="8"/>
        <v>0</v>
      </c>
      <c r="W36" s="178">
        <v>0</v>
      </c>
      <c r="X36" s="197">
        <f t="shared" si="9"/>
        <v>0</v>
      </c>
      <c r="Y36" s="178">
        <v>0</v>
      </c>
      <c r="Z36" s="200">
        <f t="shared" si="10"/>
        <v>0</v>
      </c>
      <c r="AB36" s="194">
        <f t="shared" si="0"/>
        <v>0</v>
      </c>
      <c r="AC36" s="191">
        <f t="shared" si="1"/>
        <v>0</v>
      </c>
      <c r="AD36" s="191">
        <f t="shared" si="2"/>
        <v>0</v>
      </c>
    </row>
    <row r="37" spans="1:30" ht="15.75" hidden="1" thickBot="1" x14ac:dyDescent="0.3">
      <c r="A37" s="174"/>
      <c r="B37" s="251"/>
      <c r="C37" s="251"/>
      <c r="D37" s="251"/>
      <c r="E37" s="174"/>
      <c r="F37" s="174"/>
      <c r="G37" s="174"/>
      <c r="H37" s="292"/>
      <c r="I37" s="293"/>
      <c r="J37" s="174"/>
      <c r="K37" s="174"/>
      <c r="L37" s="175">
        <f t="shared" ref="L37" si="11">J37-K37</f>
        <v>0</v>
      </c>
      <c r="M37" s="175">
        <v>0</v>
      </c>
      <c r="N37" s="176">
        <f t="shared" ref="N37" si="12">IF(M37&lt;&gt;0,L37/M37,0)</f>
        <v>0</v>
      </c>
      <c r="O37" s="179">
        <v>0</v>
      </c>
      <c r="P37" s="198">
        <f t="shared" si="5"/>
        <v>0</v>
      </c>
      <c r="Q37" s="180">
        <v>0</v>
      </c>
      <c r="R37" s="198">
        <f t="shared" si="6"/>
        <v>0</v>
      </c>
      <c r="S37" s="180">
        <v>0</v>
      </c>
      <c r="T37" s="198">
        <f t="shared" si="7"/>
        <v>0</v>
      </c>
      <c r="U37" s="180">
        <v>0</v>
      </c>
      <c r="V37" s="198">
        <f t="shared" si="8"/>
        <v>0</v>
      </c>
      <c r="W37" s="180">
        <v>0</v>
      </c>
      <c r="X37" s="198">
        <f t="shared" si="9"/>
        <v>0</v>
      </c>
      <c r="Y37" s="180">
        <v>0</v>
      </c>
      <c r="Z37" s="201">
        <f t="shared" si="10"/>
        <v>0</v>
      </c>
      <c r="AB37" s="194">
        <f t="shared" si="0"/>
        <v>0</v>
      </c>
      <c r="AC37" s="191">
        <f t="shared" si="1"/>
        <v>0</v>
      </c>
      <c r="AD37" s="191">
        <f t="shared" si="2"/>
        <v>0</v>
      </c>
    </row>
    <row r="38" spans="1:30" ht="15.75" hidden="1" thickBot="1" x14ac:dyDescent="0.3">
      <c r="I38" s="294"/>
      <c r="P38" s="149"/>
      <c r="R38" s="149"/>
      <c r="T38" s="149"/>
      <c r="V38" s="149"/>
      <c r="X38" s="149"/>
      <c r="Z38" s="149"/>
      <c r="AC38" s="196"/>
      <c r="AD38" s="196"/>
    </row>
    <row r="39" spans="1:30" s="149" customFormat="1" ht="15.75" thickBot="1" x14ac:dyDescent="0.3">
      <c r="A39" s="186" t="s">
        <v>148</v>
      </c>
      <c r="B39" s="187"/>
      <c r="C39" s="188"/>
      <c r="D39" s="188"/>
      <c r="E39" s="188"/>
      <c r="F39" s="188"/>
      <c r="G39" s="188"/>
      <c r="H39" s="188"/>
      <c r="I39" s="189"/>
      <c r="J39" s="153">
        <f>SUM(J6:J37)</f>
        <v>0</v>
      </c>
      <c r="K39" s="187"/>
      <c r="L39" s="188"/>
      <c r="M39" s="189"/>
      <c r="N39" s="190">
        <f>SUM(N6:N37)</f>
        <v>0</v>
      </c>
      <c r="O39" s="187"/>
      <c r="P39" s="190">
        <f>SUM(P6:P37)</f>
        <v>0</v>
      </c>
      <c r="Q39" s="188"/>
      <c r="R39" s="190">
        <f>SUM(R6:R37)</f>
        <v>0</v>
      </c>
      <c r="S39" s="188"/>
      <c r="T39" s="190">
        <f>SUM(T6:T37)</f>
        <v>0</v>
      </c>
      <c r="U39" s="188"/>
      <c r="V39" s="190">
        <f>SUM(V6:V37)</f>
        <v>0</v>
      </c>
      <c r="W39" s="188"/>
      <c r="X39" s="190">
        <f>SUM(X6:X37)</f>
        <v>0</v>
      </c>
      <c r="Y39" s="188"/>
      <c r="Z39" s="190">
        <f>SUM(Z6:Z37)</f>
        <v>0</v>
      </c>
      <c r="AC39" s="191">
        <f t="shared" si="1"/>
        <v>0</v>
      </c>
      <c r="AD39" s="191">
        <f t="shared" si="2"/>
        <v>0</v>
      </c>
    </row>
    <row r="40" spans="1:30" s="143" customFormat="1" ht="9" customHeight="1" thickBot="1" x14ac:dyDescent="0.3">
      <c r="N40" s="143">
        <v>9</v>
      </c>
      <c r="AB40" s="152"/>
      <c r="AC40" s="152"/>
      <c r="AD40" s="152"/>
    </row>
    <row r="41" spans="1:30" ht="21" thickBot="1" x14ac:dyDescent="0.3">
      <c r="A41" s="461" t="s">
        <v>149</v>
      </c>
      <c r="B41" s="462"/>
      <c r="C41" s="463"/>
      <c r="O41" s="464" t="s">
        <v>150</v>
      </c>
      <c r="P41" s="465"/>
      <c r="Q41" s="465"/>
      <c r="R41" s="465"/>
      <c r="S41" s="465"/>
      <c r="T41" s="465"/>
      <c r="U41" s="465"/>
      <c r="V41" s="465"/>
      <c r="W41" s="465"/>
      <c r="X41" s="465"/>
      <c r="Y41" s="466"/>
    </row>
    <row r="42" spans="1:30" ht="15.75" thickBot="1" x14ac:dyDescent="0.3"/>
    <row r="43" spans="1:30" ht="31.15" customHeight="1" thickBot="1" x14ac:dyDescent="0.3">
      <c r="O43" s="388" t="s">
        <v>151</v>
      </c>
      <c r="P43" s="390"/>
      <c r="Q43" s="388" t="s">
        <v>152</v>
      </c>
      <c r="R43" s="390"/>
      <c r="S43" s="388" t="s">
        <v>98</v>
      </c>
      <c r="T43" s="390"/>
      <c r="U43" s="388" t="s">
        <v>153</v>
      </c>
      <c r="V43" s="390"/>
      <c r="W43" s="388" t="s">
        <v>101</v>
      </c>
      <c r="X43" s="390"/>
      <c r="Y43" s="388" t="s">
        <v>154</v>
      </c>
      <c r="Z43" s="390"/>
      <c r="AB43" s="193" t="s">
        <v>112</v>
      </c>
      <c r="AC43" s="447" t="s">
        <v>114</v>
      </c>
      <c r="AD43" s="450" t="s">
        <v>115</v>
      </c>
    </row>
    <row r="44" spans="1:30" ht="27" customHeight="1" thickBot="1" x14ac:dyDescent="0.3">
      <c r="A44" s="453" t="str">
        <f>IF('General Information'!B8=0, "Please Enter End Date On General Information Sheet", "Year 2: "&amp;TEXT('General Information'!B7+365,"mm/dd/yy")&amp;" to "&amp;TEXT('General Information'!B8, "mm/dd/yy"))</f>
        <v>Please Enter End Date On General Information Sheet</v>
      </c>
      <c r="B44" s="454"/>
      <c r="C44" s="455"/>
      <c r="D44" s="134"/>
      <c r="E44" s="134"/>
      <c r="F44" s="134"/>
      <c r="G44" s="134"/>
      <c r="H44" s="134"/>
      <c r="I44" s="134"/>
      <c r="J44" s="134"/>
      <c r="K44" s="134"/>
      <c r="L44" s="134"/>
      <c r="M44" s="134"/>
      <c r="N44" s="134"/>
      <c r="O44" s="456" t="str">
        <f>IF(Usage!$B$8=0, "", Usage!$B$8)</f>
        <v>Center Overhead</v>
      </c>
      <c r="P44" s="457"/>
      <c r="Q44" s="456" t="str">
        <f>IF(Usage!$B$9=0, "", Usage!$B$9)</f>
        <v/>
      </c>
      <c r="R44" s="457"/>
      <c r="S44" s="456" t="str">
        <f>IF(Usage!$B$10=0, "", Usage!$B$10)</f>
        <v/>
      </c>
      <c r="T44" s="457"/>
      <c r="U44" s="456" t="str">
        <f>IF(Usage!$B$11=0, "", Usage!$B$11)</f>
        <v/>
      </c>
      <c r="V44" s="457"/>
      <c r="W44" s="456" t="str">
        <f>IF(Usage!$B$12=0, "", Usage!$B$12)</f>
        <v/>
      </c>
      <c r="X44" s="457"/>
      <c r="Y44" s="456" t="str">
        <f>IF(Usage!$B$13=0, "", Usage!$B$13)</f>
        <v/>
      </c>
      <c r="Z44" s="457"/>
      <c r="AA44" s="299"/>
      <c r="AB44" s="458" t="s">
        <v>113</v>
      </c>
      <c r="AC44" s="448"/>
      <c r="AD44" s="451"/>
    </row>
    <row r="45" spans="1:30" ht="48" customHeight="1" thickBot="1" x14ac:dyDescent="0.3">
      <c r="A45" s="290" t="s">
        <v>133</v>
      </c>
      <c r="B45" s="165" t="s">
        <v>134</v>
      </c>
      <c r="C45" s="162" t="s">
        <v>135</v>
      </c>
      <c r="D45" s="162" t="s">
        <v>136</v>
      </c>
      <c r="E45" s="165" t="s">
        <v>137</v>
      </c>
      <c r="F45" s="165" t="s">
        <v>83</v>
      </c>
      <c r="G45" s="162" t="s">
        <v>138</v>
      </c>
      <c r="H45" s="162" t="s">
        <v>139</v>
      </c>
      <c r="I45" s="162" t="s">
        <v>140</v>
      </c>
      <c r="J45" s="181" t="s">
        <v>141</v>
      </c>
      <c r="K45" s="162" t="s">
        <v>142</v>
      </c>
      <c r="L45" s="162" t="s">
        <v>143</v>
      </c>
      <c r="M45" s="162" t="s">
        <v>144</v>
      </c>
      <c r="N45" s="163" t="s">
        <v>145</v>
      </c>
      <c r="O45" s="182" t="s">
        <v>146</v>
      </c>
      <c r="P45" s="165" t="s">
        <v>105</v>
      </c>
      <c r="Q45" s="183" t="s">
        <v>146</v>
      </c>
      <c r="R45" s="165" t="s">
        <v>105</v>
      </c>
      <c r="S45" s="183" t="s">
        <v>146</v>
      </c>
      <c r="T45" s="165" t="s">
        <v>105</v>
      </c>
      <c r="U45" s="183" t="s">
        <v>146</v>
      </c>
      <c r="V45" s="165" t="s">
        <v>105</v>
      </c>
      <c r="W45" s="183" t="s">
        <v>40</v>
      </c>
      <c r="X45" s="165" t="s">
        <v>105</v>
      </c>
      <c r="Y45" s="183" t="s">
        <v>146</v>
      </c>
      <c r="Z45" s="167" t="s">
        <v>105</v>
      </c>
      <c r="AA45" s="168"/>
      <c r="AB45" s="459"/>
      <c r="AC45" s="449"/>
      <c r="AD45" s="452"/>
    </row>
    <row r="46" spans="1:30" x14ac:dyDescent="0.25">
      <c r="A46" s="169" t="str">
        <f>IF(A6=0, "", A6)</f>
        <v/>
      </c>
      <c r="B46" s="288" t="str">
        <f>IF(B6=0, "", B6)</f>
        <v/>
      </c>
      <c r="C46" s="288" t="str">
        <f t="shared" ref="C46:G46" si="13">IF(C6=0, "", C6)</f>
        <v/>
      </c>
      <c r="D46" s="288" t="str">
        <f t="shared" si="13"/>
        <v/>
      </c>
      <c r="E46" s="169" t="str">
        <f t="shared" si="13"/>
        <v/>
      </c>
      <c r="F46" s="169" t="str">
        <f t="shared" si="13"/>
        <v/>
      </c>
      <c r="G46" s="289" t="str">
        <f t="shared" si="13"/>
        <v/>
      </c>
      <c r="H46" s="293" t="str">
        <f>IF(H6=0, "",H6)</f>
        <v/>
      </c>
      <c r="I46" s="293" t="str">
        <f t="shared" ref="I46:I47" si="14">IF(I6=0, "",I6)</f>
        <v/>
      </c>
      <c r="J46" s="184">
        <f>J6</f>
        <v>0</v>
      </c>
      <c r="K46" s="184">
        <f>K6</f>
        <v>0</v>
      </c>
      <c r="L46" s="170">
        <f>J46-K46</f>
        <v>0</v>
      </c>
      <c r="M46" s="170">
        <f>M6</f>
        <v>0</v>
      </c>
      <c r="N46" s="171">
        <f>IF(M46&lt;&gt;0,L46/M46,0)</f>
        <v>0</v>
      </c>
      <c r="O46" s="284">
        <f>O6</f>
        <v>0</v>
      </c>
      <c r="P46" s="285">
        <f>$N46*O46</f>
        <v>0</v>
      </c>
      <c r="Q46" s="284">
        <f>Q6</f>
        <v>0</v>
      </c>
      <c r="R46" s="285">
        <f>$N46*Q46</f>
        <v>0</v>
      </c>
      <c r="S46" s="284">
        <f>S6</f>
        <v>0</v>
      </c>
      <c r="T46" s="285">
        <f>$N46*S46</f>
        <v>0</v>
      </c>
      <c r="U46" s="284">
        <f>U6</f>
        <v>0</v>
      </c>
      <c r="V46" s="285">
        <f>$N46*U46</f>
        <v>0</v>
      </c>
      <c r="W46" s="284">
        <f>W6</f>
        <v>0</v>
      </c>
      <c r="X46" s="285">
        <f>$N46*W46</f>
        <v>0</v>
      </c>
      <c r="Y46" s="284">
        <f>Y6</f>
        <v>0</v>
      </c>
      <c r="Z46" s="287">
        <f>$N46*Y46</f>
        <v>0</v>
      </c>
      <c r="AB46" s="194">
        <f t="shared" ref="AB46:AB77" si="15">O46+Q46+S46+U46+W46+Y46</f>
        <v>0</v>
      </c>
      <c r="AC46" s="195">
        <f>P46+R46+T46+V46+X46+Z46</f>
        <v>0</v>
      </c>
      <c r="AD46" s="195">
        <f>AC46-N46</f>
        <v>0</v>
      </c>
    </row>
    <row r="47" spans="1:30" x14ac:dyDescent="0.25">
      <c r="A47" s="169" t="str">
        <f t="shared" ref="A47:B77" si="16">IF(A7=0, "", A7)</f>
        <v/>
      </c>
      <c r="B47" s="288" t="str">
        <f t="shared" si="16"/>
        <v/>
      </c>
      <c r="C47" s="288" t="str">
        <f t="shared" ref="C47:F47" si="17">IF(C7=0, "", C7)</f>
        <v/>
      </c>
      <c r="D47" s="288" t="str">
        <f t="shared" si="17"/>
        <v/>
      </c>
      <c r="E47" s="169" t="str">
        <f t="shared" si="17"/>
        <v/>
      </c>
      <c r="F47" s="169" t="str">
        <f t="shared" si="17"/>
        <v/>
      </c>
      <c r="G47" s="289" t="str">
        <f>IF(G7=0, "", G7)</f>
        <v/>
      </c>
      <c r="H47" s="293" t="str">
        <f>IF(H7=0, "",H7)</f>
        <v/>
      </c>
      <c r="I47" s="293" t="str">
        <f t="shared" si="14"/>
        <v/>
      </c>
      <c r="J47" s="184">
        <f t="shared" ref="J47:K77" si="18">J7</f>
        <v>0</v>
      </c>
      <c r="K47" s="184">
        <f t="shared" si="18"/>
        <v>0</v>
      </c>
      <c r="L47" s="175">
        <f>J47-K47</f>
        <v>0</v>
      </c>
      <c r="M47" s="170">
        <f t="shared" ref="M47:M77" si="19">M7</f>
        <v>0</v>
      </c>
      <c r="N47" s="176">
        <f>IF(M47&lt;&gt;0,L47/M47,0)</f>
        <v>0</v>
      </c>
      <c r="O47" s="172">
        <f t="shared" ref="O47:Q77" si="20">O7</f>
        <v>0</v>
      </c>
      <c r="P47" s="197">
        <f>$N47*O47</f>
        <v>0</v>
      </c>
      <c r="Q47" s="172">
        <f t="shared" si="20"/>
        <v>0</v>
      </c>
      <c r="R47" s="197">
        <f>$N47*Q47</f>
        <v>0</v>
      </c>
      <c r="S47" s="172">
        <f t="shared" ref="S47" si="21">S7</f>
        <v>0</v>
      </c>
      <c r="T47" s="197">
        <f>$N47*S47</f>
        <v>0</v>
      </c>
      <c r="U47" s="172">
        <f t="shared" ref="U47" si="22">U7</f>
        <v>0</v>
      </c>
      <c r="V47" s="197">
        <f>$N47*U47</f>
        <v>0</v>
      </c>
      <c r="W47" s="172">
        <f t="shared" ref="W47" si="23">W7</f>
        <v>0</v>
      </c>
      <c r="X47" s="197">
        <f>$N47*W47</f>
        <v>0</v>
      </c>
      <c r="Y47" s="172">
        <f t="shared" ref="Y47" si="24">Y7</f>
        <v>0</v>
      </c>
      <c r="Z47" s="200">
        <f>$N47*Y47</f>
        <v>0</v>
      </c>
      <c r="AB47" s="194">
        <f t="shared" si="15"/>
        <v>0</v>
      </c>
      <c r="AC47" s="191">
        <f t="shared" ref="AC47:AC77" si="25">P47+R47+T47+V47+X47+Z47</f>
        <v>0</v>
      </c>
      <c r="AD47" s="191">
        <f t="shared" ref="AD47:AD77" si="26">AC47-N47</f>
        <v>0</v>
      </c>
    </row>
    <row r="48" spans="1:30" x14ac:dyDescent="0.25">
      <c r="A48" s="169" t="str">
        <f t="shared" si="16"/>
        <v/>
      </c>
      <c r="B48" s="288" t="str">
        <f t="shared" si="16"/>
        <v/>
      </c>
      <c r="C48" s="288" t="str">
        <f t="shared" ref="C48:F48" si="27">IF(C8=0, "", C8)</f>
        <v/>
      </c>
      <c r="D48" s="288" t="str">
        <f t="shared" si="27"/>
        <v/>
      </c>
      <c r="E48" s="169" t="str">
        <f t="shared" si="27"/>
        <v/>
      </c>
      <c r="F48" s="169" t="str">
        <f t="shared" si="27"/>
        <v/>
      </c>
      <c r="G48" s="289" t="str">
        <f>IF(G8=0, "", G8)</f>
        <v/>
      </c>
      <c r="H48" s="293" t="str">
        <f>IF(H8=0, "",H8)</f>
        <v/>
      </c>
      <c r="I48" s="293" t="str">
        <f t="shared" ref="I48" si="28">IF(I8=0, "",I8)</f>
        <v/>
      </c>
      <c r="J48" s="184">
        <f t="shared" si="18"/>
        <v>0</v>
      </c>
      <c r="K48" s="184">
        <f t="shared" si="18"/>
        <v>0</v>
      </c>
      <c r="L48" s="175">
        <f t="shared" ref="L48:L77" si="29">J48-K48</f>
        <v>0</v>
      </c>
      <c r="M48" s="170">
        <f t="shared" si="19"/>
        <v>0</v>
      </c>
      <c r="N48" s="176">
        <f t="shared" ref="N48:N77" si="30">IF(M48&lt;&gt;0,L48/M48,0)</f>
        <v>0</v>
      </c>
      <c r="O48" s="172">
        <f>O8</f>
        <v>0</v>
      </c>
      <c r="P48" s="197">
        <f t="shared" ref="P48:P77" si="31">$N48*O48</f>
        <v>0</v>
      </c>
      <c r="Q48" s="172">
        <f t="shared" si="20"/>
        <v>0</v>
      </c>
      <c r="R48" s="197">
        <f t="shared" ref="R48:R77" si="32">$N48*Q48</f>
        <v>0</v>
      </c>
      <c r="S48" s="172">
        <f t="shared" ref="S48" si="33">S8</f>
        <v>0</v>
      </c>
      <c r="T48" s="197">
        <f t="shared" ref="T48:T77" si="34">$N48*S48</f>
        <v>0</v>
      </c>
      <c r="U48" s="172">
        <f t="shared" ref="U48" si="35">U8</f>
        <v>0</v>
      </c>
      <c r="V48" s="197">
        <f t="shared" ref="V48:V77" si="36">$N48*U48</f>
        <v>0</v>
      </c>
      <c r="W48" s="172">
        <f t="shared" ref="W48" si="37">W8</f>
        <v>0</v>
      </c>
      <c r="X48" s="197">
        <f t="shared" ref="X48:X77" si="38">$N48*W48</f>
        <v>0</v>
      </c>
      <c r="Y48" s="172">
        <f t="shared" ref="Y48" si="39">Y8</f>
        <v>0</v>
      </c>
      <c r="Z48" s="200">
        <f t="shared" ref="Z48:Z77" si="40">$N48*Y48</f>
        <v>0</v>
      </c>
      <c r="AB48" s="194">
        <f t="shared" si="15"/>
        <v>0</v>
      </c>
      <c r="AC48" s="191">
        <f t="shared" si="25"/>
        <v>0</v>
      </c>
      <c r="AD48" s="191">
        <f t="shared" si="26"/>
        <v>0</v>
      </c>
    </row>
    <row r="49" spans="1:30" x14ac:dyDescent="0.25">
      <c r="A49" s="169" t="str">
        <f t="shared" si="16"/>
        <v/>
      </c>
      <c r="B49" s="288" t="str">
        <f t="shared" si="16"/>
        <v/>
      </c>
      <c r="C49" s="288" t="str">
        <f t="shared" ref="C49:G49" si="41">IF(C9=0, "", C9)</f>
        <v/>
      </c>
      <c r="D49" s="288" t="str">
        <f t="shared" si="41"/>
        <v/>
      </c>
      <c r="E49" s="169" t="str">
        <f t="shared" si="41"/>
        <v/>
      </c>
      <c r="F49" s="169" t="str">
        <f t="shared" si="41"/>
        <v/>
      </c>
      <c r="G49" s="289" t="str">
        <f t="shared" si="41"/>
        <v/>
      </c>
      <c r="H49" s="293" t="str">
        <f t="shared" ref="H49:I49" si="42">IF(H9=0, "",H9)</f>
        <v/>
      </c>
      <c r="I49" s="293" t="str">
        <f t="shared" si="42"/>
        <v/>
      </c>
      <c r="J49" s="184">
        <f t="shared" si="18"/>
        <v>0</v>
      </c>
      <c r="K49" s="184">
        <f t="shared" si="18"/>
        <v>0</v>
      </c>
      <c r="L49" s="175">
        <f t="shared" si="29"/>
        <v>0</v>
      </c>
      <c r="M49" s="170">
        <f t="shared" si="19"/>
        <v>0</v>
      </c>
      <c r="N49" s="176">
        <f t="shared" si="30"/>
        <v>0</v>
      </c>
      <c r="O49" s="172">
        <f t="shared" si="20"/>
        <v>0</v>
      </c>
      <c r="P49" s="197">
        <f t="shared" si="31"/>
        <v>0</v>
      </c>
      <c r="Q49" s="172">
        <f t="shared" si="20"/>
        <v>0</v>
      </c>
      <c r="R49" s="197">
        <f t="shared" si="32"/>
        <v>0</v>
      </c>
      <c r="S49" s="172">
        <f t="shared" ref="S49" si="43">S9</f>
        <v>0</v>
      </c>
      <c r="T49" s="197">
        <f t="shared" si="34"/>
        <v>0</v>
      </c>
      <c r="U49" s="172">
        <f t="shared" ref="U49" si="44">U9</f>
        <v>0</v>
      </c>
      <c r="V49" s="197">
        <f t="shared" si="36"/>
        <v>0</v>
      </c>
      <c r="W49" s="172">
        <f t="shared" ref="W49" si="45">W9</f>
        <v>0</v>
      </c>
      <c r="X49" s="197">
        <f t="shared" si="38"/>
        <v>0</v>
      </c>
      <c r="Y49" s="172">
        <f t="shared" ref="Y49" si="46">Y9</f>
        <v>0</v>
      </c>
      <c r="Z49" s="200">
        <f t="shared" si="40"/>
        <v>0</v>
      </c>
      <c r="AB49" s="194">
        <f t="shared" si="15"/>
        <v>0</v>
      </c>
      <c r="AC49" s="191">
        <f t="shared" si="25"/>
        <v>0</v>
      </c>
      <c r="AD49" s="191">
        <f t="shared" si="26"/>
        <v>0</v>
      </c>
    </row>
    <row r="50" spans="1:30" x14ac:dyDescent="0.25">
      <c r="A50" s="169" t="str">
        <f t="shared" si="16"/>
        <v/>
      </c>
      <c r="B50" s="288" t="str">
        <f t="shared" si="16"/>
        <v/>
      </c>
      <c r="C50" s="288" t="str">
        <f t="shared" ref="C50:G50" si="47">IF(C10=0, "", C10)</f>
        <v/>
      </c>
      <c r="D50" s="288" t="str">
        <f t="shared" si="47"/>
        <v/>
      </c>
      <c r="E50" s="169" t="str">
        <f t="shared" si="47"/>
        <v/>
      </c>
      <c r="F50" s="169" t="str">
        <f t="shared" si="47"/>
        <v/>
      </c>
      <c r="G50" s="289" t="str">
        <f t="shared" si="47"/>
        <v/>
      </c>
      <c r="H50" s="293" t="str">
        <f t="shared" ref="H50:I50" si="48">IF(H10=0, "",H10)</f>
        <v/>
      </c>
      <c r="I50" s="293" t="str">
        <f t="shared" si="48"/>
        <v/>
      </c>
      <c r="J50" s="184">
        <f t="shared" si="18"/>
        <v>0</v>
      </c>
      <c r="K50" s="184">
        <f t="shared" si="18"/>
        <v>0</v>
      </c>
      <c r="L50" s="175">
        <f t="shared" si="29"/>
        <v>0</v>
      </c>
      <c r="M50" s="170">
        <f t="shared" si="19"/>
        <v>0</v>
      </c>
      <c r="N50" s="176">
        <f>IF(M50&lt;&gt;0,L50/M50,0)</f>
        <v>0</v>
      </c>
      <c r="O50" s="172">
        <f t="shared" si="20"/>
        <v>0</v>
      </c>
      <c r="P50" s="197">
        <f t="shared" si="31"/>
        <v>0</v>
      </c>
      <c r="Q50" s="172">
        <f t="shared" si="20"/>
        <v>0</v>
      </c>
      <c r="R50" s="197">
        <f t="shared" si="32"/>
        <v>0</v>
      </c>
      <c r="S50" s="172">
        <f t="shared" ref="S50" si="49">S10</f>
        <v>0</v>
      </c>
      <c r="T50" s="197">
        <f t="shared" si="34"/>
        <v>0</v>
      </c>
      <c r="U50" s="172">
        <f t="shared" ref="U50" si="50">U10</f>
        <v>0</v>
      </c>
      <c r="V50" s="197">
        <f t="shared" si="36"/>
        <v>0</v>
      </c>
      <c r="W50" s="172">
        <f t="shared" ref="W50" si="51">W10</f>
        <v>0</v>
      </c>
      <c r="X50" s="197">
        <f t="shared" si="38"/>
        <v>0</v>
      </c>
      <c r="Y50" s="172">
        <f t="shared" ref="Y50" si="52">Y10</f>
        <v>0</v>
      </c>
      <c r="Z50" s="200">
        <f t="shared" si="40"/>
        <v>0</v>
      </c>
      <c r="AB50" s="194">
        <f t="shared" si="15"/>
        <v>0</v>
      </c>
      <c r="AC50" s="191">
        <f t="shared" si="25"/>
        <v>0</v>
      </c>
      <c r="AD50" s="191">
        <f t="shared" si="26"/>
        <v>0</v>
      </c>
    </row>
    <row r="51" spans="1:30" x14ac:dyDescent="0.25">
      <c r="A51" s="169" t="str">
        <f t="shared" si="16"/>
        <v/>
      </c>
      <c r="B51" s="288" t="str">
        <f t="shared" si="16"/>
        <v/>
      </c>
      <c r="C51" s="288" t="str">
        <f t="shared" ref="C51:G51" si="53">IF(C11=0, "", C11)</f>
        <v/>
      </c>
      <c r="D51" s="288" t="str">
        <f t="shared" si="53"/>
        <v/>
      </c>
      <c r="E51" s="169" t="str">
        <f t="shared" si="53"/>
        <v/>
      </c>
      <c r="F51" s="169" t="str">
        <f t="shared" si="53"/>
        <v/>
      </c>
      <c r="G51" s="289" t="str">
        <f t="shared" si="53"/>
        <v/>
      </c>
      <c r="H51" s="293" t="str">
        <f>IF(H11=0, "",H11)</f>
        <v/>
      </c>
      <c r="I51" s="293" t="str">
        <f t="shared" ref="I51" si="54">IF(I11=0, "",I11)</f>
        <v/>
      </c>
      <c r="J51" s="184">
        <f t="shared" si="18"/>
        <v>0</v>
      </c>
      <c r="K51" s="184">
        <f>K11</f>
        <v>0</v>
      </c>
      <c r="L51" s="175">
        <f t="shared" si="29"/>
        <v>0</v>
      </c>
      <c r="M51" s="170">
        <f t="shared" si="19"/>
        <v>0</v>
      </c>
      <c r="N51" s="176">
        <f t="shared" si="30"/>
        <v>0</v>
      </c>
      <c r="O51" s="172">
        <f t="shared" si="20"/>
        <v>0</v>
      </c>
      <c r="P51" s="197">
        <f t="shared" si="31"/>
        <v>0</v>
      </c>
      <c r="Q51" s="172">
        <f t="shared" si="20"/>
        <v>0</v>
      </c>
      <c r="R51" s="197">
        <f t="shared" si="32"/>
        <v>0</v>
      </c>
      <c r="S51" s="172">
        <f t="shared" ref="S51" si="55">S11</f>
        <v>0</v>
      </c>
      <c r="T51" s="197">
        <f t="shared" si="34"/>
        <v>0</v>
      </c>
      <c r="U51" s="172">
        <f t="shared" ref="U51" si="56">U11</f>
        <v>0</v>
      </c>
      <c r="V51" s="197">
        <f t="shared" si="36"/>
        <v>0</v>
      </c>
      <c r="W51" s="172">
        <f t="shared" ref="W51" si="57">W11</f>
        <v>0</v>
      </c>
      <c r="X51" s="197">
        <f t="shared" si="38"/>
        <v>0</v>
      </c>
      <c r="Y51" s="172">
        <f t="shared" ref="Y51" si="58">Y11</f>
        <v>0</v>
      </c>
      <c r="Z51" s="200">
        <f t="shared" si="40"/>
        <v>0</v>
      </c>
      <c r="AB51" s="194">
        <f t="shared" si="15"/>
        <v>0</v>
      </c>
      <c r="AC51" s="191">
        <f t="shared" si="25"/>
        <v>0</v>
      </c>
      <c r="AD51" s="191">
        <f t="shared" si="26"/>
        <v>0</v>
      </c>
    </row>
    <row r="52" spans="1:30" x14ac:dyDescent="0.25">
      <c r="A52" s="169" t="str">
        <f t="shared" si="16"/>
        <v/>
      </c>
      <c r="B52" s="288" t="str">
        <f t="shared" si="16"/>
        <v/>
      </c>
      <c r="C52" s="288" t="str">
        <f t="shared" ref="C52:G52" si="59">IF(C12=0, "", C12)</f>
        <v/>
      </c>
      <c r="D52" s="288" t="str">
        <f t="shared" si="59"/>
        <v/>
      </c>
      <c r="E52" s="169" t="str">
        <f t="shared" si="59"/>
        <v/>
      </c>
      <c r="F52" s="169" t="str">
        <f t="shared" si="59"/>
        <v/>
      </c>
      <c r="G52" s="289" t="str">
        <f t="shared" si="59"/>
        <v/>
      </c>
      <c r="H52" s="293" t="str">
        <f t="shared" ref="H52:I52" si="60">IF(H12=0, "",H12)</f>
        <v/>
      </c>
      <c r="I52" s="293" t="str">
        <f t="shared" si="60"/>
        <v/>
      </c>
      <c r="J52" s="184">
        <f t="shared" si="18"/>
        <v>0</v>
      </c>
      <c r="K52" s="184">
        <f t="shared" si="18"/>
        <v>0</v>
      </c>
      <c r="L52" s="175">
        <f t="shared" si="29"/>
        <v>0</v>
      </c>
      <c r="M52" s="170">
        <f t="shared" si="19"/>
        <v>0</v>
      </c>
      <c r="N52" s="176">
        <f t="shared" si="30"/>
        <v>0</v>
      </c>
      <c r="O52" s="172">
        <f t="shared" si="20"/>
        <v>0</v>
      </c>
      <c r="P52" s="197">
        <f t="shared" si="31"/>
        <v>0</v>
      </c>
      <c r="Q52" s="172">
        <f t="shared" si="20"/>
        <v>0</v>
      </c>
      <c r="R52" s="197">
        <f t="shared" si="32"/>
        <v>0</v>
      </c>
      <c r="S52" s="172">
        <f t="shared" ref="S52" si="61">S12</f>
        <v>0</v>
      </c>
      <c r="T52" s="197">
        <f t="shared" si="34"/>
        <v>0</v>
      </c>
      <c r="U52" s="172">
        <f t="shared" ref="U52" si="62">U12</f>
        <v>0</v>
      </c>
      <c r="V52" s="197">
        <f t="shared" si="36"/>
        <v>0</v>
      </c>
      <c r="W52" s="172">
        <f t="shared" ref="W52" si="63">W12</f>
        <v>0</v>
      </c>
      <c r="X52" s="197">
        <f t="shared" si="38"/>
        <v>0</v>
      </c>
      <c r="Y52" s="172">
        <f t="shared" ref="Y52" si="64">Y12</f>
        <v>0</v>
      </c>
      <c r="Z52" s="200">
        <f t="shared" si="40"/>
        <v>0</v>
      </c>
      <c r="AB52" s="194">
        <f t="shared" si="15"/>
        <v>0</v>
      </c>
      <c r="AC52" s="191">
        <f t="shared" si="25"/>
        <v>0</v>
      </c>
      <c r="AD52" s="191">
        <f t="shared" si="26"/>
        <v>0</v>
      </c>
    </row>
    <row r="53" spans="1:30" x14ac:dyDescent="0.25">
      <c r="A53" s="169" t="str">
        <f t="shared" si="16"/>
        <v/>
      </c>
      <c r="B53" s="288" t="str">
        <f t="shared" si="16"/>
        <v/>
      </c>
      <c r="C53" s="288" t="str">
        <f t="shared" ref="C53:G53" si="65">IF(C13=0, "", C13)</f>
        <v/>
      </c>
      <c r="D53" s="288" t="str">
        <f t="shared" si="65"/>
        <v/>
      </c>
      <c r="E53" s="169" t="str">
        <f t="shared" si="65"/>
        <v/>
      </c>
      <c r="F53" s="169" t="str">
        <f t="shared" si="65"/>
        <v/>
      </c>
      <c r="G53" s="289" t="str">
        <f t="shared" si="65"/>
        <v/>
      </c>
      <c r="H53" s="293" t="str">
        <f t="shared" ref="H53:I53" si="66">IF(H13=0, "",H13)</f>
        <v/>
      </c>
      <c r="I53" s="293" t="str">
        <f t="shared" si="66"/>
        <v/>
      </c>
      <c r="J53" s="184">
        <f t="shared" si="18"/>
        <v>0</v>
      </c>
      <c r="K53" s="184">
        <f t="shared" si="18"/>
        <v>0</v>
      </c>
      <c r="L53" s="175">
        <f t="shared" si="29"/>
        <v>0</v>
      </c>
      <c r="M53" s="170">
        <f t="shared" si="19"/>
        <v>0</v>
      </c>
      <c r="N53" s="176">
        <f t="shared" si="30"/>
        <v>0</v>
      </c>
      <c r="O53" s="172">
        <f t="shared" si="20"/>
        <v>0</v>
      </c>
      <c r="P53" s="197">
        <f t="shared" si="31"/>
        <v>0</v>
      </c>
      <c r="Q53" s="172">
        <f t="shared" si="20"/>
        <v>0</v>
      </c>
      <c r="R53" s="197">
        <f t="shared" si="32"/>
        <v>0</v>
      </c>
      <c r="S53" s="172">
        <f t="shared" ref="S53" si="67">S13</f>
        <v>0</v>
      </c>
      <c r="T53" s="197">
        <f t="shared" si="34"/>
        <v>0</v>
      </c>
      <c r="U53" s="172">
        <f t="shared" ref="U53" si="68">U13</f>
        <v>0</v>
      </c>
      <c r="V53" s="197">
        <f t="shared" si="36"/>
        <v>0</v>
      </c>
      <c r="W53" s="172">
        <f t="shared" ref="W53" si="69">W13</f>
        <v>0</v>
      </c>
      <c r="X53" s="197">
        <f t="shared" si="38"/>
        <v>0</v>
      </c>
      <c r="Y53" s="172">
        <f t="shared" ref="Y53" si="70">Y13</f>
        <v>0</v>
      </c>
      <c r="Z53" s="200">
        <f t="shared" si="40"/>
        <v>0</v>
      </c>
      <c r="AB53" s="194">
        <f t="shared" si="15"/>
        <v>0</v>
      </c>
      <c r="AC53" s="191">
        <f t="shared" si="25"/>
        <v>0</v>
      </c>
      <c r="AD53" s="191">
        <f t="shared" si="26"/>
        <v>0</v>
      </c>
    </row>
    <row r="54" spans="1:30" x14ac:dyDescent="0.25">
      <c r="A54" s="169" t="str">
        <f t="shared" si="16"/>
        <v/>
      </c>
      <c r="B54" s="288" t="str">
        <f t="shared" si="16"/>
        <v/>
      </c>
      <c r="C54" s="288" t="str">
        <f t="shared" ref="C54:G54" si="71">IF(C14=0, "", C14)</f>
        <v/>
      </c>
      <c r="D54" s="288" t="str">
        <f t="shared" si="71"/>
        <v/>
      </c>
      <c r="E54" s="169" t="str">
        <f t="shared" si="71"/>
        <v/>
      </c>
      <c r="F54" s="169" t="str">
        <f t="shared" si="71"/>
        <v/>
      </c>
      <c r="G54" s="289" t="str">
        <f t="shared" si="71"/>
        <v/>
      </c>
      <c r="H54" s="293" t="str">
        <f t="shared" ref="H54:I54" si="72">IF(H14=0, "",H14)</f>
        <v/>
      </c>
      <c r="I54" s="293" t="str">
        <f t="shared" si="72"/>
        <v/>
      </c>
      <c r="J54" s="184">
        <f t="shared" si="18"/>
        <v>0</v>
      </c>
      <c r="K54" s="184">
        <f t="shared" si="18"/>
        <v>0</v>
      </c>
      <c r="L54" s="175">
        <f t="shared" si="29"/>
        <v>0</v>
      </c>
      <c r="M54" s="170">
        <f t="shared" si="19"/>
        <v>0</v>
      </c>
      <c r="N54" s="176">
        <f t="shared" si="30"/>
        <v>0</v>
      </c>
      <c r="O54" s="172">
        <f t="shared" si="20"/>
        <v>0</v>
      </c>
      <c r="P54" s="197">
        <f t="shared" si="31"/>
        <v>0</v>
      </c>
      <c r="Q54" s="172">
        <f t="shared" si="20"/>
        <v>0</v>
      </c>
      <c r="R54" s="197">
        <f t="shared" si="32"/>
        <v>0</v>
      </c>
      <c r="S54" s="172">
        <f t="shared" ref="S54" si="73">S14</f>
        <v>0</v>
      </c>
      <c r="T54" s="197">
        <f t="shared" si="34"/>
        <v>0</v>
      </c>
      <c r="U54" s="172">
        <f t="shared" ref="U54" si="74">U14</f>
        <v>0</v>
      </c>
      <c r="V54" s="197">
        <f t="shared" si="36"/>
        <v>0</v>
      </c>
      <c r="W54" s="172">
        <f t="shared" ref="W54" si="75">W14</f>
        <v>0</v>
      </c>
      <c r="X54" s="197">
        <f t="shared" si="38"/>
        <v>0</v>
      </c>
      <c r="Y54" s="172">
        <f t="shared" ref="Y54" si="76">Y14</f>
        <v>0</v>
      </c>
      <c r="Z54" s="200">
        <f t="shared" si="40"/>
        <v>0</v>
      </c>
      <c r="AB54" s="194">
        <f t="shared" si="15"/>
        <v>0</v>
      </c>
      <c r="AC54" s="191">
        <f t="shared" si="25"/>
        <v>0</v>
      </c>
      <c r="AD54" s="191">
        <f t="shared" si="26"/>
        <v>0</v>
      </c>
    </row>
    <row r="55" spans="1:30" x14ac:dyDescent="0.25">
      <c r="A55" s="169" t="str">
        <f t="shared" si="16"/>
        <v/>
      </c>
      <c r="B55" s="288" t="str">
        <f t="shared" si="16"/>
        <v/>
      </c>
      <c r="C55" s="288" t="str">
        <f t="shared" ref="C55:G55" si="77">IF(C15=0, "", C15)</f>
        <v/>
      </c>
      <c r="D55" s="288" t="str">
        <f t="shared" si="77"/>
        <v/>
      </c>
      <c r="E55" s="169" t="str">
        <f t="shared" si="77"/>
        <v/>
      </c>
      <c r="F55" s="169" t="str">
        <f t="shared" si="77"/>
        <v/>
      </c>
      <c r="G55" s="289" t="str">
        <f t="shared" si="77"/>
        <v/>
      </c>
      <c r="H55" s="293" t="str">
        <f t="shared" ref="H55:I55" si="78">IF(H15=0, "",H15)</f>
        <v/>
      </c>
      <c r="I55" s="293" t="str">
        <f t="shared" si="78"/>
        <v/>
      </c>
      <c r="J55" s="184">
        <f t="shared" si="18"/>
        <v>0</v>
      </c>
      <c r="K55" s="184">
        <f t="shared" si="18"/>
        <v>0</v>
      </c>
      <c r="L55" s="175">
        <f t="shared" si="29"/>
        <v>0</v>
      </c>
      <c r="M55" s="170">
        <f t="shared" si="19"/>
        <v>0</v>
      </c>
      <c r="N55" s="176">
        <f t="shared" si="30"/>
        <v>0</v>
      </c>
      <c r="O55" s="172">
        <f t="shared" si="20"/>
        <v>0</v>
      </c>
      <c r="P55" s="197">
        <f t="shared" si="31"/>
        <v>0</v>
      </c>
      <c r="Q55" s="172">
        <f t="shared" si="20"/>
        <v>0</v>
      </c>
      <c r="R55" s="197">
        <f t="shared" si="32"/>
        <v>0</v>
      </c>
      <c r="S55" s="172">
        <f t="shared" ref="S55" si="79">S15</f>
        <v>0</v>
      </c>
      <c r="T55" s="197">
        <f t="shared" si="34"/>
        <v>0</v>
      </c>
      <c r="U55" s="172">
        <f t="shared" ref="U55" si="80">U15</f>
        <v>0</v>
      </c>
      <c r="V55" s="197">
        <f t="shared" si="36"/>
        <v>0</v>
      </c>
      <c r="W55" s="172">
        <f t="shared" ref="W55" si="81">W15</f>
        <v>0</v>
      </c>
      <c r="X55" s="197">
        <f t="shared" si="38"/>
        <v>0</v>
      </c>
      <c r="Y55" s="172">
        <f t="shared" ref="Y55" si="82">Y15</f>
        <v>0</v>
      </c>
      <c r="Z55" s="200">
        <f t="shared" si="40"/>
        <v>0</v>
      </c>
      <c r="AB55" s="194">
        <f t="shared" si="15"/>
        <v>0</v>
      </c>
      <c r="AC55" s="191">
        <f t="shared" si="25"/>
        <v>0</v>
      </c>
      <c r="AD55" s="191">
        <f t="shared" si="26"/>
        <v>0</v>
      </c>
    </row>
    <row r="56" spans="1:30" x14ac:dyDescent="0.25">
      <c r="A56" s="169" t="str">
        <f t="shared" si="16"/>
        <v/>
      </c>
      <c r="B56" s="288" t="str">
        <f t="shared" si="16"/>
        <v/>
      </c>
      <c r="C56" s="288" t="str">
        <f t="shared" ref="C56:G56" si="83">IF(C16=0, "", C16)</f>
        <v/>
      </c>
      <c r="D56" s="288" t="str">
        <f t="shared" si="83"/>
        <v/>
      </c>
      <c r="E56" s="169" t="str">
        <f t="shared" si="83"/>
        <v/>
      </c>
      <c r="F56" s="169" t="str">
        <f t="shared" si="83"/>
        <v/>
      </c>
      <c r="G56" s="289" t="str">
        <f t="shared" si="83"/>
        <v/>
      </c>
      <c r="H56" s="293" t="str">
        <f t="shared" ref="H56:I56" si="84">IF(H16=0, "",H16)</f>
        <v/>
      </c>
      <c r="I56" s="293" t="str">
        <f t="shared" si="84"/>
        <v/>
      </c>
      <c r="J56" s="184">
        <f t="shared" si="18"/>
        <v>0</v>
      </c>
      <c r="K56" s="184">
        <f t="shared" si="18"/>
        <v>0</v>
      </c>
      <c r="L56" s="175">
        <f t="shared" si="29"/>
        <v>0</v>
      </c>
      <c r="M56" s="170">
        <f t="shared" si="19"/>
        <v>0</v>
      </c>
      <c r="N56" s="176">
        <f t="shared" si="30"/>
        <v>0</v>
      </c>
      <c r="O56" s="172">
        <f t="shared" si="20"/>
        <v>0</v>
      </c>
      <c r="P56" s="197">
        <f t="shared" si="31"/>
        <v>0</v>
      </c>
      <c r="Q56" s="172">
        <f t="shared" si="20"/>
        <v>0</v>
      </c>
      <c r="R56" s="197">
        <f t="shared" si="32"/>
        <v>0</v>
      </c>
      <c r="S56" s="172">
        <f t="shared" ref="S56" si="85">S16</f>
        <v>0</v>
      </c>
      <c r="T56" s="197">
        <f t="shared" si="34"/>
        <v>0</v>
      </c>
      <c r="U56" s="172">
        <f t="shared" ref="U56" si="86">U16</f>
        <v>0</v>
      </c>
      <c r="V56" s="197">
        <f t="shared" si="36"/>
        <v>0</v>
      </c>
      <c r="W56" s="172">
        <f t="shared" ref="W56" si="87">W16</f>
        <v>0</v>
      </c>
      <c r="X56" s="197">
        <f t="shared" si="38"/>
        <v>0</v>
      </c>
      <c r="Y56" s="172">
        <f t="shared" ref="Y56" si="88">Y16</f>
        <v>0</v>
      </c>
      <c r="Z56" s="200">
        <f t="shared" si="40"/>
        <v>0</v>
      </c>
      <c r="AB56" s="194">
        <f t="shared" si="15"/>
        <v>0</v>
      </c>
      <c r="AC56" s="191">
        <f t="shared" si="25"/>
        <v>0</v>
      </c>
      <c r="AD56" s="191">
        <f t="shared" si="26"/>
        <v>0</v>
      </c>
    </row>
    <row r="57" spans="1:30" x14ac:dyDescent="0.25">
      <c r="A57" s="169" t="str">
        <f t="shared" si="16"/>
        <v/>
      </c>
      <c r="B57" s="288" t="str">
        <f t="shared" si="16"/>
        <v/>
      </c>
      <c r="C57" s="288" t="str">
        <f t="shared" ref="C57:G57" si="89">IF(C17=0, "", C17)</f>
        <v/>
      </c>
      <c r="D57" s="288" t="str">
        <f t="shared" si="89"/>
        <v/>
      </c>
      <c r="E57" s="169" t="str">
        <f t="shared" si="89"/>
        <v/>
      </c>
      <c r="F57" s="169" t="str">
        <f t="shared" si="89"/>
        <v/>
      </c>
      <c r="G57" s="289" t="str">
        <f t="shared" si="89"/>
        <v/>
      </c>
      <c r="H57" s="293" t="str">
        <f t="shared" ref="H57:I57" si="90">IF(H17=0, "",H17)</f>
        <v/>
      </c>
      <c r="I57" s="293" t="str">
        <f t="shared" si="90"/>
        <v/>
      </c>
      <c r="J57" s="184">
        <f t="shared" si="18"/>
        <v>0</v>
      </c>
      <c r="K57" s="184">
        <f t="shared" si="18"/>
        <v>0</v>
      </c>
      <c r="L57" s="175">
        <f t="shared" si="29"/>
        <v>0</v>
      </c>
      <c r="M57" s="170">
        <f t="shared" si="19"/>
        <v>0</v>
      </c>
      <c r="N57" s="176">
        <f t="shared" si="30"/>
        <v>0</v>
      </c>
      <c r="O57" s="172">
        <f t="shared" si="20"/>
        <v>0</v>
      </c>
      <c r="P57" s="197">
        <f t="shared" si="31"/>
        <v>0</v>
      </c>
      <c r="Q57" s="172">
        <f t="shared" si="20"/>
        <v>0</v>
      </c>
      <c r="R57" s="197">
        <f t="shared" si="32"/>
        <v>0</v>
      </c>
      <c r="S57" s="172">
        <f t="shared" ref="S57" si="91">S17</f>
        <v>0</v>
      </c>
      <c r="T57" s="197">
        <f t="shared" si="34"/>
        <v>0</v>
      </c>
      <c r="U57" s="172">
        <f t="shared" ref="U57" si="92">U17</f>
        <v>0</v>
      </c>
      <c r="V57" s="197">
        <f t="shared" si="36"/>
        <v>0</v>
      </c>
      <c r="W57" s="172">
        <f t="shared" ref="W57" si="93">W17</f>
        <v>0</v>
      </c>
      <c r="X57" s="197">
        <f t="shared" si="38"/>
        <v>0</v>
      </c>
      <c r="Y57" s="172">
        <f t="shared" ref="Y57" si="94">Y17</f>
        <v>0</v>
      </c>
      <c r="Z57" s="200">
        <f t="shared" si="40"/>
        <v>0</v>
      </c>
      <c r="AB57" s="194">
        <f t="shared" si="15"/>
        <v>0</v>
      </c>
      <c r="AC57" s="191">
        <f t="shared" si="25"/>
        <v>0</v>
      </c>
      <c r="AD57" s="191">
        <f t="shared" si="26"/>
        <v>0</v>
      </c>
    </row>
    <row r="58" spans="1:30" x14ac:dyDescent="0.25">
      <c r="A58" s="169" t="str">
        <f t="shared" si="16"/>
        <v/>
      </c>
      <c r="B58" s="288" t="str">
        <f t="shared" si="16"/>
        <v/>
      </c>
      <c r="C58" s="288" t="str">
        <f t="shared" ref="C58:G58" si="95">IF(C18=0, "", C18)</f>
        <v/>
      </c>
      <c r="D58" s="288" t="str">
        <f t="shared" si="95"/>
        <v/>
      </c>
      <c r="E58" s="169" t="str">
        <f t="shared" si="95"/>
        <v/>
      </c>
      <c r="F58" s="169" t="str">
        <f t="shared" si="95"/>
        <v/>
      </c>
      <c r="G58" s="289" t="str">
        <f t="shared" si="95"/>
        <v/>
      </c>
      <c r="H58" s="293" t="str">
        <f t="shared" ref="H58:I58" si="96">IF(H18=0, "",H18)</f>
        <v/>
      </c>
      <c r="I58" s="293" t="str">
        <f t="shared" si="96"/>
        <v/>
      </c>
      <c r="J58" s="184">
        <f t="shared" si="18"/>
        <v>0</v>
      </c>
      <c r="K58" s="184">
        <f t="shared" si="18"/>
        <v>0</v>
      </c>
      <c r="L58" s="175">
        <f t="shared" si="29"/>
        <v>0</v>
      </c>
      <c r="M58" s="170">
        <f t="shared" si="19"/>
        <v>0</v>
      </c>
      <c r="N58" s="176">
        <f t="shared" si="30"/>
        <v>0</v>
      </c>
      <c r="O58" s="172">
        <f t="shared" si="20"/>
        <v>0</v>
      </c>
      <c r="P58" s="197">
        <f t="shared" si="31"/>
        <v>0</v>
      </c>
      <c r="Q58" s="172">
        <f t="shared" si="20"/>
        <v>0</v>
      </c>
      <c r="R58" s="197">
        <f t="shared" si="32"/>
        <v>0</v>
      </c>
      <c r="S58" s="172">
        <f t="shared" ref="S58" si="97">S18</f>
        <v>0</v>
      </c>
      <c r="T58" s="197">
        <f t="shared" si="34"/>
        <v>0</v>
      </c>
      <c r="U58" s="172">
        <f t="shared" ref="U58" si="98">U18</f>
        <v>0</v>
      </c>
      <c r="V58" s="197">
        <f t="shared" si="36"/>
        <v>0</v>
      </c>
      <c r="W58" s="172">
        <f t="shared" ref="W58" si="99">W18</f>
        <v>0</v>
      </c>
      <c r="X58" s="197">
        <f t="shared" si="38"/>
        <v>0</v>
      </c>
      <c r="Y58" s="172">
        <f t="shared" ref="Y58" si="100">Y18</f>
        <v>0</v>
      </c>
      <c r="Z58" s="200">
        <f t="shared" si="40"/>
        <v>0</v>
      </c>
      <c r="AB58" s="194">
        <f t="shared" si="15"/>
        <v>0</v>
      </c>
      <c r="AC58" s="191">
        <f t="shared" si="25"/>
        <v>0</v>
      </c>
      <c r="AD58" s="191">
        <f t="shared" si="26"/>
        <v>0</v>
      </c>
    </row>
    <row r="59" spans="1:30" ht="15.75" thickBot="1" x14ac:dyDescent="0.3">
      <c r="A59" s="169" t="str">
        <f t="shared" si="16"/>
        <v/>
      </c>
      <c r="B59" s="288" t="str">
        <f t="shared" si="16"/>
        <v/>
      </c>
      <c r="C59" s="288" t="str">
        <f t="shared" ref="C59:G59" si="101">IF(C19=0, "", C19)</f>
        <v/>
      </c>
      <c r="D59" s="288" t="str">
        <f t="shared" si="101"/>
        <v/>
      </c>
      <c r="E59" s="169" t="str">
        <f t="shared" si="101"/>
        <v/>
      </c>
      <c r="F59" s="169" t="str">
        <f t="shared" si="101"/>
        <v/>
      </c>
      <c r="G59" s="289" t="str">
        <f t="shared" si="101"/>
        <v/>
      </c>
      <c r="H59" s="293" t="str">
        <f t="shared" ref="H59:I59" si="102">IF(H19=0, "",H19)</f>
        <v/>
      </c>
      <c r="I59" s="293" t="str">
        <f t="shared" si="102"/>
        <v/>
      </c>
      <c r="J59" s="184">
        <f t="shared" si="18"/>
        <v>0</v>
      </c>
      <c r="K59" s="184">
        <f t="shared" si="18"/>
        <v>0</v>
      </c>
      <c r="L59" s="175">
        <f t="shared" si="29"/>
        <v>0</v>
      </c>
      <c r="M59" s="170">
        <f t="shared" si="19"/>
        <v>0</v>
      </c>
      <c r="N59" s="176">
        <f t="shared" si="30"/>
        <v>0</v>
      </c>
      <c r="O59" s="172">
        <f t="shared" si="20"/>
        <v>0</v>
      </c>
      <c r="P59" s="197">
        <f t="shared" si="31"/>
        <v>0</v>
      </c>
      <c r="Q59" s="172">
        <f t="shared" si="20"/>
        <v>0</v>
      </c>
      <c r="R59" s="197">
        <f t="shared" si="32"/>
        <v>0</v>
      </c>
      <c r="S59" s="172">
        <f t="shared" ref="S59" si="103">S19</f>
        <v>0</v>
      </c>
      <c r="T59" s="197">
        <f t="shared" si="34"/>
        <v>0</v>
      </c>
      <c r="U59" s="172">
        <f t="shared" ref="U59" si="104">U19</f>
        <v>0</v>
      </c>
      <c r="V59" s="197">
        <f t="shared" si="36"/>
        <v>0</v>
      </c>
      <c r="W59" s="172">
        <f t="shared" ref="W59" si="105">W19</f>
        <v>0</v>
      </c>
      <c r="X59" s="197">
        <f t="shared" si="38"/>
        <v>0</v>
      </c>
      <c r="Y59" s="172">
        <f t="shared" ref="Y59" si="106">Y19</f>
        <v>0</v>
      </c>
      <c r="Z59" s="200">
        <f t="shared" si="40"/>
        <v>0</v>
      </c>
      <c r="AB59" s="194">
        <f t="shared" si="15"/>
        <v>0</v>
      </c>
      <c r="AC59" s="191">
        <f t="shared" si="25"/>
        <v>0</v>
      </c>
      <c r="AD59" s="191">
        <f t="shared" si="26"/>
        <v>0</v>
      </c>
    </row>
    <row r="60" spans="1:30" hidden="1" x14ac:dyDescent="0.25">
      <c r="A60" s="169" t="str">
        <f t="shared" si="16"/>
        <v/>
      </c>
      <c r="B60" s="288" t="str">
        <f t="shared" si="16"/>
        <v/>
      </c>
      <c r="C60" s="288" t="str">
        <f t="shared" ref="C60:G60" si="107">IF(C20=0, "", C20)</f>
        <v/>
      </c>
      <c r="D60" s="288" t="str">
        <f t="shared" si="107"/>
        <v/>
      </c>
      <c r="E60" s="169" t="str">
        <f t="shared" si="107"/>
        <v/>
      </c>
      <c r="F60" s="169" t="str">
        <f t="shared" si="107"/>
        <v/>
      </c>
      <c r="G60" s="289" t="str">
        <f t="shared" si="107"/>
        <v/>
      </c>
      <c r="H60" s="293" t="str">
        <f t="shared" ref="H60:I60" si="108">IF(H20=0, "",H20)</f>
        <v/>
      </c>
      <c r="I60" s="293" t="str">
        <f t="shared" si="108"/>
        <v/>
      </c>
      <c r="J60" s="184">
        <f t="shared" si="18"/>
        <v>0</v>
      </c>
      <c r="K60" s="184">
        <f t="shared" si="18"/>
        <v>0</v>
      </c>
      <c r="L60" s="175">
        <f t="shared" si="29"/>
        <v>0</v>
      </c>
      <c r="M60" s="170">
        <f t="shared" si="19"/>
        <v>0</v>
      </c>
      <c r="N60" s="176">
        <f t="shared" si="30"/>
        <v>0</v>
      </c>
      <c r="O60" s="172">
        <f t="shared" si="20"/>
        <v>0</v>
      </c>
      <c r="P60" s="197">
        <f t="shared" si="31"/>
        <v>0</v>
      </c>
      <c r="Q60" s="172">
        <f t="shared" si="20"/>
        <v>0</v>
      </c>
      <c r="R60" s="197">
        <f t="shared" si="32"/>
        <v>0</v>
      </c>
      <c r="S60" s="172">
        <f t="shared" ref="S60" si="109">S20</f>
        <v>0</v>
      </c>
      <c r="T60" s="197">
        <f t="shared" si="34"/>
        <v>0</v>
      </c>
      <c r="U60" s="172">
        <f t="shared" ref="U60" si="110">U20</f>
        <v>0</v>
      </c>
      <c r="V60" s="197">
        <f t="shared" si="36"/>
        <v>0</v>
      </c>
      <c r="W60" s="172">
        <f t="shared" ref="W60" si="111">W20</f>
        <v>0</v>
      </c>
      <c r="X60" s="197">
        <f t="shared" si="38"/>
        <v>0</v>
      </c>
      <c r="Y60" s="172">
        <f t="shared" ref="Y60" si="112">Y20</f>
        <v>0</v>
      </c>
      <c r="Z60" s="200">
        <f t="shared" si="40"/>
        <v>0</v>
      </c>
      <c r="AB60" s="194">
        <f t="shared" si="15"/>
        <v>0</v>
      </c>
      <c r="AC60" s="191">
        <f t="shared" si="25"/>
        <v>0</v>
      </c>
      <c r="AD60" s="191">
        <f t="shared" si="26"/>
        <v>0</v>
      </c>
    </row>
    <row r="61" spans="1:30" hidden="1" x14ac:dyDescent="0.25">
      <c r="A61" s="169" t="str">
        <f t="shared" si="16"/>
        <v/>
      </c>
      <c r="B61" s="288" t="str">
        <f t="shared" si="16"/>
        <v/>
      </c>
      <c r="C61" s="288" t="str">
        <f t="shared" ref="C61:G61" si="113">IF(C21=0, "", C21)</f>
        <v/>
      </c>
      <c r="D61" s="288" t="str">
        <f t="shared" si="113"/>
        <v/>
      </c>
      <c r="E61" s="169" t="str">
        <f t="shared" si="113"/>
        <v/>
      </c>
      <c r="F61" s="169" t="str">
        <f t="shared" si="113"/>
        <v/>
      </c>
      <c r="G61" s="289" t="str">
        <f t="shared" si="113"/>
        <v/>
      </c>
      <c r="H61" s="293" t="str">
        <f t="shared" ref="H61:I61" si="114">IF(H21=0, "",H21)</f>
        <v/>
      </c>
      <c r="I61" s="293" t="str">
        <f t="shared" si="114"/>
        <v/>
      </c>
      <c r="J61" s="184">
        <f t="shared" si="18"/>
        <v>0</v>
      </c>
      <c r="K61" s="184">
        <f t="shared" si="18"/>
        <v>0</v>
      </c>
      <c r="L61" s="175">
        <f t="shared" si="29"/>
        <v>0</v>
      </c>
      <c r="M61" s="170">
        <f t="shared" si="19"/>
        <v>0</v>
      </c>
      <c r="N61" s="176">
        <f t="shared" si="30"/>
        <v>0</v>
      </c>
      <c r="O61" s="172">
        <f t="shared" si="20"/>
        <v>0</v>
      </c>
      <c r="P61" s="197">
        <f t="shared" si="31"/>
        <v>0</v>
      </c>
      <c r="Q61" s="172">
        <f t="shared" si="20"/>
        <v>0</v>
      </c>
      <c r="R61" s="197">
        <f t="shared" si="32"/>
        <v>0</v>
      </c>
      <c r="S61" s="172">
        <f t="shared" ref="S61" si="115">S21</f>
        <v>0</v>
      </c>
      <c r="T61" s="197">
        <f t="shared" si="34"/>
        <v>0</v>
      </c>
      <c r="U61" s="172">
        <f t="shared" ref="U61" si="116">U21</f>
        <v>0</v>
      </c>
      <c r="V61" s="197">
        <f t="shared" si="36"/>
        <v>0</v>
      </c>
      <c r="W61" s="172">
        <f t="shared" ref="W61" si="117">W21</f>
        <v>0</v>
      </c>
      <c r="X61" s="197">
        <f t="shared" si="38"/>
        <v>0</v>
      </c>
      <c r="Y61" s="172">
        <f t="shared" ref="Y61" si="118">Y21</f>
        <v>0</v>
      </c>
      <c r="Z61" s="200">
        <f t="shared" si="40"/>
        <v>0</v>
      </c>
      <c r="AB61" s="194">
        <f t="shared" si="15"/>
        <v>0</v>
      </c>
      <c r="AC61" s="191">
        <f t="shared" si="25"/>
        <v>0</v>
      </c>
      <c r="AD61" s="191">
        <f t="shared" si="26"/>
        <v>0</v>
      </c>
    </row>
    <row r="62" spans="1:30" hidden="1" x14ac:dyDescent="0.25">
      <c r="A62" s="169" t="str">
        <f t="shared" si="16"/>
        <v/>
      </c>
      <c r="B62" s="288" t="str">
        <f t="shared" si="16"/>
        <v/>
      </c>
      <c r="C62" s="288" t="str">
        <f t="shared" ref="C62:G62" si="119">IF(C22=0, "", C22)</f>
        <v/>
      </c>
      <c r="D62" s="288" t="str">
        <f t="shared" si="119"/>
        <v/>
      </c>
      <c r="E62" s="169" t="str">
        <f t="shared" si="119"/>
        <v/>
      </c>
      <c r="F62" s="169" t="str">
        <f t="shared" si="119"/>
        <v/>
      </c>
      <c r="G62" s="289" t="str">
        <f t="shared" si="119"/>
        <v/>
      </c>
      <c r="H62" s="293" t="str">
        <f t="shared" ref="H62:I62" si="120">IF(H22=0, "",H22)</f>
        <v/>
      </c>
      <c r="I62" s="293" t="str">
        <f t="shared" si="120"/>
        <v/>
      </c>
      <c r="J62" s="184">
        <f t="shared" si="18"/>
        <v>0</v>
      </c>
      <c r="K62" s="184">
        <f t="shared" si="18"/>
        <v>0</v>
      </c>
      <c r="L62" s="175">
        <f t="shared" si="29"/>
        <v>0</v>
      </c>
      <c r="M62" s="170">
        <f t="shared" si="19"/>
        <v>0</v>
      </c>
      <c r="N62" s="176">
        <f t="shared" si="30"/>
        <v>0</v>
      </c>
      <c r="O62" s="172">
        <f t="shared" si="20"/>
        <v>0</v>
      </c>
      <c r="P62" s="197">
        <f t="shared" si="31"/>
        <v>0</v>
      </c>
      <c r="Q62" s="172">
        <f t="shared" si="20"/>
        <v>0</v>
      </c>
      <c r="R62" s="197">
        <f t="shared" si="32"/>
        <v>0</v>
      </c>
      <c r="S62" s="172">
        <f t="shared" ref="S62" si="121">S22</f>
        <v>0</v>
      </c>
      <c r="T62" s="197">
        <f t="shared" si="34"/>
        <v>0</v>
      </c>
      <c r="U62" s="172">
        <f t="shared" ref="U62" si="122">U22</f>
        <v>0</v>
      </c>
      <c r="V62" s="197">
        <f t="shared" si="36"/>
        <v>0</v>
      </c>
      <c r="W62" s="172">
        <f t="shared" ref="W62" si="123">W22</f>
        <v>0</v>
      </c>
      <c r="X62" s="197">
        <f t="shared" si="38"/>
        <v>0</v>
      </c>
      <c r="Y62" s="172">
        <f t="shared" ref="Y62" si="124">Y22</f>
        <v>0</v>
      </c>
      <c r="Z62" s="200">
        <f t="shared" si="40"/>
        <v>0</v>
      </c>
      <c r="AB62" s="194">
        <f t="shared" si="15"/>
        <v>0</v>
      </c>
      <c r="AC62" s="191">
        <f t="shared" si="25"/>
        <v>0</v>
      </c>
      <c r="AD62" s="191">
        <f t="shared" si="26"/>
        <v>0</v>
      </c>
    </row>
    <row r="63" spans="1:30" hidden="1" x14ac:dyDescent="0.25">
      <c r="A63" s="169" t="str">
        <f t="shared" si="16"/>
        <v/>
      </c>
      <c r="B63" s="288" t="str">
        <f t="shared" si="16"/>
        <v/>
      </c>
      <c r="C63" s="288" t="str">
        <f t="shared" ref="C63:G63" si="125">IF(C23=0, "", C23)</f>
        <v/>
      </c>
      <c r="D63" s="288" t="str">
        <f t="shared" si="125"/>
        <v/>
      </c>
      <c r="E63" s="169" t="str">
        <f t="shared" si="125"/>
        <v/>
      </c>
      <c r="F63" s="169" t="str">
        <f t="shared" si="125"/>
        <v/>
      </c>
      <c r="G63" s="289" t="str">
        <f t="shared" si="125"/>
        <v/>
      </c>
      <c r="H63" s="293" t="str">
        <f t="shared" ref="H63:I63" si="126">IF(H23=0, "",H23)</f>
        <v/>
      </c>
      <c r="I63" s="293" t="str">
        <f t="shared" si="126"/>
        <v/>
      </c>
      <c r="J63" s="184">
        <f t="shared" si="18"/>
        <v>0</v>
      </c>
      <c r="K63" s="184">
        <f t="shared" si="18"/>
        <v>0</v>
      </c>
      <c r="L63" s="175">
        <f t="shared" si="29"/>
        <v>0</v>
      </c>
      <c r="M63" s="170">
        <f t="shared" si="19"/>
        <v>0</v>
      </c>
      <c r="N63" s="176">
        <f t="shared" si="30"/>
        <v>0</v>
      </c>
      <c r="O63" s="172">
        <f t="shared" si="20"/>
        <v>0</v>
      </c>
      <c r="P63" s="197">
        <f t="shared" si="31"/>
        <v>0</v>
      </c>
      <c r="Q63" s="172">
        <f t="shared" si="20"/>
        <v>0</v>
      </c>
      <c r="R63" s="197">
        <f t="shared" si="32"/>
        <v>0</v>
      </c>
      <c r="S63" s="172">
        <f t="shared" ref="S63" si="127">S23</f>
        <v>0</v>
      </c>
      <c r="T63" s="197">
        <f t="shared" si="34"/>
        <v>0</v>
      </c>
      <c r="U63" s="172">
        <f t="shared" ref="U63" si="128">U23</f>
        <v>0</v>
      </c>
      <c r="V63" s="197">
        <f t="shared" si="36"/>
        <v>0</v>
      </c>
      <c r="W63" s="172">
        <f t="shared" ref="W63" si="129">W23</f>
        <v>0</v>
      </c>
      <c r="X63" s="197">
        <f t="shared" si="38"/>
        <v>0</v>
      </c>
      <c r="Y63" s="172">
        <f t="shared" ref="Y63" si="130">Y23</f>
        <v>0</v>
      </c>
      <c r="Z63" s="200">
        <f t="shared" si="40"/>
        <v>0</v>
      </c>
      <c r="AB63" s="194">
        <f t="shared" si="15"/>
        <v>0</v>
      </c>
      <c r="AC63" s="191">
        <f t="shared" si="25"/>
        <v>0</v>
      </c>
      <c r="AD63" s="191">
        <f t="shared" si="26"/>
        <v>0</v>
      </c>
    </row>
    <row r="64" spans="1:30" hidden="1" x14ac:dyDescent="0.25">
      <c r="A64" s="169" t="str">
        <f t="shared" si="16"/>
        <v/>
      </c>
      <c r="B64" s="288" t="str">
        <f t="shared" si="16"/>
        <v/>
      </c>
      <c r="C64" s="288" t="str">
        <f t="shared" ref="C64:G64" si="131">IF(C24=0, "", C24)</f>
        <v/>
      </c>
      <c r="D64" s="288" t="str">
        <f t="shared" si="131"/>
        <v/>
      </c>
      <c r="E64" s="169" t="str">
        <f t="shared" si="131"/>
        <v/>
      </c>
      <c r="F64" s="169" t="str">
        <f t="shared" si="131"/>
        <v/>
      </c>
      <c r="G64" s="289" t="str">
        <f t="shared" si="131"/>
        <v/>
      </c>
      <c r="H64" s="293" t="str">
        <f t="shared" ref="H64:I64" si="132">IF(H24=0, "",H24)</f>
        <v/>
      </c>
      <c r="I64" s="293" t="str">
        <f t="shared" si="132"/>
        <v/>
      </c>
      <c r="J64" s="184">
        <f t="shared" si="18"/>
        <v>0</v>
      </c>
      <c r="K64" s="184">
        <f t="shared" si="18"/>
        <v>0</v>
      </c>
      <c r="L64" s="175">
        <f t="shared" si="29"/>
        <v>0</v>
      </c>
      <c r="M64" s="170">
        <f t="shared" si="19"/>
        <v>0</v>
      </c>
      <c r="N64" s="176">
        <f t="shared" si="30"/>
        <v>0</v>
      </c>
      <c r="O64" s="172">
        <f t="shared" si="20"/>
        <v>0</v>
      </c>
      <c r="P64" s="197">
        <f t="shared" si="31"/>
        <v>0</v>
      </c>
      <c r="Q64" s="172">
        <f t="shared" si="20"/>
        <v>0</v>
      </c>
      <c r="R64" s="197">
        <f t="shared" si="32"/>
        <v>0</v>
      </c>
      <c r="S64" s="172">
        <f t="shared" ref="S64" si="133">S24</f>
        <v>0</v>
      </c>
      <c r="T64" s="197">
        <f t="shared" si="34"/>
        <v>0</v>
      </c>
      <c r="U64" s="172">
        <f t="shared" ref="U64" si="134">U24</f>
        <v>0</v>
      </c>
      <c r="V64" s="197">
        <f t="shared" si="36"/>
        <v>0</v>
      </c>
      <c r="W64" s="172">
        <f t="shared" ref="W64" si="135">W24</f>
        <v>0</v>
      </c>
      <c r="X64" s="197">
        <f t="shared" si="38"/>
        <v>0</v>
      </c>
      <c r="Y64" s="172">
        <f t="shared" ref="Y64" si="136">Y24</f>
        <v>0</v>
      </c>
      <c r="Z64" s="200">
        <f t="shared" si="40"/>
        <v>0</v>
      </c>
      <c r="AB64" s="194">
        <f t="shared" si="15"/>
        <v>0</v>
      </c>
      <c r="AC64" s="191">
        <f t="shared" si="25"/>
        <v>0</v>
      </c>
      <c r="AD64" s="191">
        <f t="shared" si="26"/>
        <v>0</v>
      </c>
    </row>
    <row r="65" spans="1:30" hidden="1" x14ac:dyDescent="0.25">
      <c r="A65" s="169" t="str">
        <f t="shared" si="16"/>
        <v/>
      </c>
      <c r="B65" s="288" t="str">
        <f t="shared" si="16"/>
        <v/>
      </c>
      <c r="C65" s="288" t="str">
        <f t="shared" ref="C65:G65" si="137">IF(C25=0, "", C25)</f>
        <v/>
      </c>
      <c r="D65" s="288" t="str">
        <f t="shared" si="137"/>
        <v/>
      </c>
      <c r="E65" s="169" t="str">
        <f t="shared" si="137"/>
        <v/>
      </c>
      <c r="F65" s="169" t="str">
        <f t="shared" si="137"/>
        <v/>
      </c>
      <c r="G65" s="289" t="str">
        <f t="shared" si="137"/>
        <v/>
      </c>
      <c r="H65" s="293" t="str">
        <f t="shared" ref="H65:I65" si="138">IF(H25=0, "",H25)</f>
        <v/>
      </c>
      <c r="I65" s="293" t="str">
        <f t="shared" si="138"/>
        <v/>
      </c>
      <c r="J65" s="184">
        <f t="shared" si="18"/>
        <v>0</v>
      </c>
      <c r="K65" s="184">
        <f t="shared" si="18"/>
        <v>0</v>
      </c>
      <c r="L65" s="175">
        <f t="shared" si="29"/>
        <v>0</v>
      </c>
      <c r="M65" s="170">
        <f t="shared" si="19"/>
        <v>0</v>
      </c>
      <c r="N65" s="176">
        <f t="shared" si="30"/>
        <v>0</v>
      </c>
      <c r="O65" s="172">
        <f t="shared" si="20"/>
        <v>0</v>
      </c>
      <c r="P65" s="197">
        <f t="shared" si="31"/>
        <v>0</v>
      </c>
      <c r="Q65" s="172">
        <f t="shared" si="20"/>
        <v>0</v>
      </c>
      <c r="R65" s="197">
        <f t="shared" si="32"/>
        <v>0</v>
      </c>
      <c r="S65" s="172">
        <f t="shared" ref="S65" si="139">S25</f>
        <v>0</v>
      </c>
      <c r="T65" s="197">
        <f t="shared" si="34"/>
        <v>0</v>
      </c>
      <c r="U65" s="172">
        <f t="shared" ref="U65" si="140">U25</f>
        <v>0</v>
      </c>
      <c r="V65" s="197">
        <f t="shared" si="36"/>
        <v>0</v>
      </c>
      <c r="W65" s="172">
        <f t="shared" ref="W65" si="141">W25</f>
        <v>0</v>
      </c>
      <c r="X65" s="197">
        <f t="shared" si="38"/>
        <v>0</v>
      </c>
      <c r="Y65" s="172">
        <f t="shared" ref="Y65" si="142">Y25</f>
        <v>0</v>
      </c>
      <c r="Z65" s="200">
        <f t="shared" si="40"/>
        <v>0</v>
      </c>
      <c r="AB65" s="194">
        <f t="shared" si="15"/>
        <v>0</v>
      </c>
      <c r="AC65" s="191">
        <f t="shared" si="25"/>
        <v>0</v>
      </c>
      <c r="AD65" s="191">
        <f t="shared" si="26"/>
        <v>0</v>
      </c>
    </row>
    <row r="66" spans="1:30" hidden="1" x14ac:dyDescent="0.25">
      <c r="A66" s="169" t="str">
        <f t="shared" si="16"/>
        <v/>
      </c>
      <c r="B66" s="288" t="str">
        <f t="shared" si="16"/>
        <v/>
      </c>
      <c r="C66" s="288" t="str">
        <f t="shared" ref="C66:G66" si="143">IF(C26=0, "", C26)</f>
        <v/>
      </c>
      <c r="D66" s="288" t="str">
        <f t="shared" si="143"/>
        <v/>
      </c>
      <c r="E66" s="169" t="str">
        <f t="shared" si="143"/>
        <v/>
      </c>
      <c r="F66" s="169" t="str">
        <f t="shared" si="143"/>
        <v/>
      </c>
      <c r="G66" s="289" t="str">
        <f t="shared" si="143"/>
        <v/>
      </c>
      <c r="H66" s="293" t="str">
        <f t="shared" ref="H66:I66" si="144">IF(H26=0, "",H26)</f>
        <v/>
      </c>
      <c r="I66" s="293" t="str">
        <f t="shared" si="144"/>
        <v/>
      </c>
      <c r="J66" s="184">
        <f t="shared" si="18"/>
        <v>0</v>
      </c>
      <c r="K66" s="184">
        <f t="shared" si="18"/>
        <v>0</v>
      </c>
      <c r="L66" s="175">
        <f t="shared" si="29"/>
        <v>0</v>
      </c>
      <c r="M66" s="170">
        <f t="shared" si="19"/>
        <v>0</v>
      </c>
      <c r="N66" s="176">
        <f t="shared" si="30"/>
        <v>0</v>
      </c>
      <c r="O66" s="172">
        <f t="shared" si="20"/>
        <v>0</v>
      </c>
      <c r="P66" s="197">
        <f t="shared" si="31"/>
        <v>0</v>
      </c>
      <c r="Q66" s="172">
        <f t="shared" si="20"/>
        <v>0</v>
      </c>
      <c r="R66" s="197">
        <f t="shared" si="32"/>
        <v>0</v>
      </c>
      <c r="S66" s="172">
        <f t="shared" ref="S66" si="145">S26</f>
        <v>0</v>
      </c>
      <c r="T66" s="197">
        <f t="shared" si="34"/>
        <v>0</v>
      </c>
      <c r="U66" s="172">
        <f t="shared" ref="U66" si="146">U26</f>
        <v>0</v>
      </c>
      <c r="V66" s="197">
        <f t="shared" si="36"/>
        <v>0</v>
      </c>
      <c r="W66" s="172">
        <f t="shared" ref="W66" si="147">W26</f>
        <v>0</v>
      </c>
      <c r="X66" s="197">
        <f t="shared" si="38"/>
        <v>0</v>
      </c>
      <c r="Y66" s="172">
        <f t="shared" ref="Y66" si="148">Y26</f>
        <v>0</v>
      </c>
      <c r="Z66" s="200">
        <f t="shared" si="40"/>
        <v>0</v>
      </c>
      <c r="AB66" s="194">
        <f t="shared" si="15"/>
        <v>0</v>
      </c>
      <c r="AC66" s="191">
        <f t="shared" si="25"/>
        <v>0</v>
      </c>
      <c r="AD66" s="191">
        <f t="shared" si="26"/>
        <v>0</v>
      </c>
    </row>
    <row r="67" spans="1:30" hidden="1" x14ac:dyDescent="0.25">
      <c r="A67" s="169" t="str">
        <f t="shared" si="16"/>
        <v/>
      </c>
      <c r="B67" s="288" t="str">
        <f t="shared" si="16"/>
        <v/>
      </c>
      <c r="C67" s="288" t="str">
        <f t="shared" ref="C67:G67" si="149">IF(C27=0, "", C27)</f>
        <v/>
      </c>
      <c r="D67" s="288" t="str">
        <f t="shared" si="149"/>
        <v/>
      </c>
      <c r="E67" s="169" t="str">
        <f t="shared" si="149"/>
        <v/>
      </c>
      <c r="F67" s="169" t="str">
        <f t="shared" si="149"/>
        <v/>
      </c>
      <c r="G67" s="289" t="str">
        <f t="shared" si="149"/>
        <v/>
      </c>
      <c r="H67" s="293" t="str">
        <f t="shared" ref="H67:I67" si="150">IF(H27=0, "",H27)</f>
        <v/>
      </c>
      <c r="I67" s="293" t="str">
        <f t="shared" si="150"/>
        <v/>
      </c>
      <c r="J67" s="184">
        <f t="shared" si="18"/>
        <v>0</v>
      </c>
      <c r="K67" s="184">
        <f t="shared" si="18"/>
        <v>0</v>
      </c>
      <c r="L67" s="175">
        <f t="shared" si="29"/>
        <v>0</v>
      </c>
      <c r="M67" s="170">
        <f t="shared" si="19"/>
        <v>0</v>
      </c>
      <c r="N67" s="176">
        <f t="shared" si="30"/>
        <v>0</v>
      </c>
      <c r="O67" s="172">
        <f t="shared" si="20"/>
        <v>0</v>
      </c>
      <c r="P67" s="197">
        <f t="shared" si="31"/>
        <v>0</v>
      </c>
      <c r="Q67" s="172">
        <f t="shared" si="20"/>
        <v>0</v>
      </c>
      <c r="R67" s="197">
        <f t="shared" si="32"/>
        <v>0</v>
      </c>
      <c r="S67" s="172">
        <f t="shared" ref="S67" si="151">S27</f>
        <v>0</v>
      </c>
      <c r="T67" s="197">
        <f t="shared" si="34"/>
        <v>0</v>
      </c>
      <c r="U67" s="172">
        <f t="shared" ref="U67" si="152">U27</f>
        <v>0</v>
      </c>
      <c r="V67" s="197">
        <f t="shared" si="36"/>
        <v>0</v>
      </c>
      <c r="W67" s="172">
        <f t="shared" ref="W67" si="153">W27</f>
        <v>0</v>
      </c>
      <c r="X67" s="197">
        <f t="shared" si="38"/>
        <v>0</v>
      </c>
      <c r="Y67" s="172">
        <f t="shared" ref="Y67" si="154">Y27</f>
        <v>0</v>
      </c>
      <c r="Z67" s="200">
        <f t="shared" si="40"/>
        <v>0</v>
      </c>
      <c r="AB67" s="194">
        <f t="shared" si="15"/>
        <v>0</v>
      </c>
      <c r="AC67" s="191">
        <f t="shared" si="25"/>
        <v>0</v>
      </c>
      <c r="AD67" s="191">
        <f t="shared" si="26"/>
        <v>0</v>
      </c>
    </row>
    <row r="68" spans="1:30" hidden="1" x14ac:dyDescent="0.25">
      <c r="A68" s="169" t="str">
        <f t="shared" si="16"/>
        <v/>
      </c>
      <c r="B68" s="288" t="str">
        <f t="shared" si="16"/>
        <v/>
      </c>
      <c r="C68" s="288" t="str">
        <f t="shared" ref="C68:G68" si="155">IF(C28=0, "", C28)</f>
        <v/>
      </c>
      <c r="D68" s="288" t="str">
        <f t="shared" si="155"/>
        <v/>
      </c>
      <c r="E68" s="169" t="str">
        <f t="shared" si="155"/>
        <v/>
      </c>
      <c r="F68" s="169" t="str">
        <f t="shared" si="155"/>
        <v/>
      </c>
      <c r="G68" s="289" t="str">
        <f t="shared" si="155"/>
        <v/>
      </c>
      <c r="H68" s="293" t="str">
        <f t="shared" ref="H68:I68" si="156">IF(H28=0, "",H28)</f>
        <v/>
      </c>
      <c r="I68" s="293" t="str">
        <f t="shared" si="156"/>
        <v/>
      </c>
      <c r="J68" s="184">
        <f t="shared" si="18"/>
        <v>0</v>
      </c>
      <c r="K68" s="184">
        <f t="shared" si="18"/>
        <v>0</v>
      </c>
      <c r="L68" s="175">
        <f t="shared" si="29"/>
        <v>0</v>
      </c>
      <c r="M68" s="170">
        <f t="shared" si="19"/>
        <v>0</v>
      </c>
      <c r="N68" s="176">
        <f t="shared" si="30"/>
        <v>0</v>
      </c>
      <c r="O68" s="172">
        <f t="shared" si="20"/>
        <v>0</v>
      </c>
      <c r="P68" s="197">
        <f t="shared" si="31"/>
        <v>0</v>
      </c>
      <c r="Q68" s="172">
        <f t="shared" si="20"/>
        <v>0</v>
      </c>
      <c r="R68" s="197">
        <f t="shared" si="32"/>
        <v>0</v>
      </c>
      <c r="S68" s="172">
        <f t="shared" ref="S68" si="157">S28</f>
        <v>0</v>
      </c>
      <c r="T68" s="197">
        <f t="shared" si="34"/>
        <v>0</v>
      </c>
      <c r="U68" s="172">
        <f t="shared" ref="U68" si="158">U28</f>
        <v>0</v>
      </c>
      <c r="V68" s="197">
        <f t="shared" si="36"/>
        <v>0</v>
      </c>
      <c r="W68" s="172">
        <f t="shared" ref="W68" si="159">W28</f>
        <v>0</v>
      </c>
      <c r="X68" s="197">
        <f t="shared" si="38"/>
        <v>0</v>
      </c>
      <c r="Y68" s="172">
        <f t="shared" ref="Y68" si="160">Y28</f>
        <v>0</v>
      </c>
      <c r="Z68" s="200">
        <f t="shared" si="40"/>
        <v>0</v>
      </c>
      <c r="AB68" s="194">
        <f t="shared" si="15"/>
        <v>0</v>
      </c>
      <c r="AC68" s="191">
        <f t="shared" si="25"/>
        <v>0</v>
      </c>
      <c r="AD68" s="191">
        <f t="shared" si="26"/>
        <v>0</v>
      </c>
    </row>
    <row r="69" spans="1:30" hidden="1" x14ac:dyDescent="0.25">
      <c r="A69" s="169" t="str">
        <f t="shared" si="16"/>
        <v/>
      </c>
      <c r="B69" s="288" t="str">
        <f t="shared" si="16"/>
        <v/>
      </c>
      <c r="C69" s="288" t="str">
        <f t="shared" ref="C69:G69" si="161">IF(C29=0, "", C29)</f>
        <v/>
      </c>
      <c r="D69" s="288" t="str">
        <f t="shared" si="161"/>
        <v/>
      </c>
      <c r="E69" s="169" t="str">
        <f t="shared" si="161"/>
        <v/>
      </c>
      <c r="F69" s="169" t="str">
        <f t="shared" si="161"/>
        <v/>
      </c>
      <c r="G69" s="289" t="str">
        <f t="shared" si="161"/>
        <v/>
      </c>
      <c r="H69" s="293" t="str">
        <f t="shared" ref="H69:I69" si="162">IF(H29=0, "",H29)</f>
        <v/>
      </c>
      <c r="I69" s="293" t="str">
        <f t="shared" si="162"/>
        <v/>
      </c>
      <c r="J69" s="184">
        <f t="shared" si="18"/>
        <v>0</v>
      </c>
      <c r="K69" s="184">
        <f t="shared" si="18"/>
        <v>0</v>
      </c>
      <c r="L69" s="175">
        <f t="shared" si="29"/>
        <v>0</v>
      </c>
      <c r="M69" s="170">
        <f t="shared" si="19"/>
        <v>0</v>
      </c>
      <c r="N69" s="176">
        <f t="shared" si="30"/>
        <v>0</v>
      </c>
      <c r="O69" s="172">
        <f t="shared" si="20"/>
        <v>0</v>
      </c>
      <c r="P69" s="197">
        <f t="shared" si="31"/>
        <v>0</v>
      </c>
      <c r="Q69" s="172">
        <f t="shared" si="20"/>
        <v>0</v>
      </c>
      <c r="R69" s="197">
        <f t="shared" si="32"/>
        <v>0</v>
      </c>
      <c r="S69" s="172">
        <f t="shared" ref="S69" si="163">S29</f>
        <v>0</v>
      </c>
      <c r="T69" s="197">
        <f t="shared" si="34"/>
        <v>0</v>
      </c>
      <c r="U69" s="172">
        <f t="shared" ref="U69" si="164">U29</f>
        <v>0</v>
      </c>
      <c r="V69" s="197">
        <f t="shared" si="36"/>
        <v>0</v>
      </c>
      <c r="W69" s="172">
        <f t="shared" ref="W69" si="165">W29</f>
        <v>0</v>
      </c>
      <c r="X69" s="197">
        <f t="shared" si="38"/>
        <v>0</v>
      </c>
      <c r="Y69" s="172">
        <f t="shared" ref="Y69" si="166">Y29</f>
        <v>0</v>
      </c>
      <c r="Z69" s="200">
        <f t="shared" si="40"/>
        <v>0</v>
      </c>
      <c r="AB69" s="194">
        <f t="shared" si="15"/>
        <v>0</v>
      </c>
      <c r="AC69" s="191">
        <f t="shared" si="25"/>
        <v>0</v>
      </c>
      <c r="AD69" s="191">
        <f t="shared" si="26"/>
        <v>0</v>
      </c>
    </row>
    <row r="70" spans="1:30" hidden="1" x14ac:dyDescent="0.25">
      <c r="A70" s="169" t="str">
        <f t="shared" si="16"/>
        <v/>
      </c>
      <c r="B70" s="288" t="str">
        <f t="shared" si="16"/>
        <v/>
      </c>
      <c r="C70" s="288" t="str">
        <f t="shared" ref="C70:G70" si="167">IF(C30=0, "", C30)</f>
        <v/>
      </c>
      <c r="D70" s="288" t="str">
        <f t="shared" si="167"/>
        <v/>
      </c>
      <c r="E70" s="169" t="str">
        <f t="shared" si="167"/>
        <v/>
      </c>
      <c r="F70" s="169" t="str">
        <f t="shared" si="167"/>
        <v/>
      </c>
      <c r="G70" s="289" t="str">
        <f t="shared" si="167"/>
        <v/>
      </c>
      <c r="H70" s="293" t="str">
        <f t="shared" ref="H70:I70" si="168">IF(H30=0, "",H30)</f>
        <v/>
      </c>
      <c r="I70" s="293" t="str">
        <f t="shared" si="168"/>
        <v/>
      </c>
      <c r="J70" s="184">
        <f t="shared" si="18"/>
        <v>0</v>
      </c>
      <c r="K70" s="184">
        <f t="shared" si="18"/>
        <v>0</v>
      </c>
      <c r="L70" s="175">
        <f t="shared" si="29"/>
        <v>0</v>
      </c>
      <c r="M70" s="170">
        <f t="shared" si="19"/>
        <v>0</v>
      </c>
      <c r="N70" s="176">
        <f t="shared" si="30"/>
        <v>0</v>
      </c>
      <c r="O70" s="172">
        <f t="shared" si="20"/>
        <v>0</v>
      </c>
      <c r="P70" s="197">
        <f t="shared" si="31"/>
        <v>0</v>
      </c>
      <c r="Q70" s="172">
        <f t="shared" si="20"/>
        <v>0</v>
      </c>
      <c r="R70" s="197">
        <f t="shared" si="32"/>
        <v>0</v>
      </c>
      <c r="S70" s="172">
        <f t="shared" ref="S70" si="169">S30</f>
        <v>0</v>
      </c>
      <c r="T70" s="197">
        <f t="shared" si="34"/>
        <v>0</v>
      </c>
      <c r="U70" s="172">
        <f t="shared" ref="U70" si="170">U30</f>
        <v>0</v>
      </c>
      <c r="V70" s="197">
        <f t="shared" si="36"/>
        <v>0</v>
      </c>
      <c r="W70" s="172">
        <f t="shared" ref="W70" si="171">W30</f>
        <v>0</v>
      </c>
      <c r="X70" s="197">
        <f t="shared" si="38"/>
        <v>0</v>
      </c>
      <c r="Y70" s="172">
        <f t="shared" ref="Y70" si="172">Y30</f>
        <v>0</v>
      </c>
      <c r="Z70" s="200">
        <f t="shared" si="40"/>
        <v>0</v>
      </c>
      <c r="AB70" s="194">
        <f t="shared" si="15"/>
        <v>0</v>
      </c>
      <c r="AC70" s="191">
        <f t="shared" si="25"/>
        <v>0</v>
      </c>
      <c r="AD70" s="191">
        <f t="shared" si="26"/>
        <v>0</v>
      </c>
    </row>
    <row r="71" spans="1:30" hidden="1" x14ac:dyDescent="0.25">
      <c r="A71" s="169" t="str">
        <f t="shared" si="16"/>
        <v/>
      </c>
      <c r="B71" s="288" t="str">
        <f t="shared" si="16"/>
        <v/>
      </c>
      <c r="C71" s="288" t="str">
        <f t="shared" ref="C71:G71" si="173">IF(C31=0, "", C31)</f>
        <v/>
      </c>
      <c r="D71" s="288" t="str">
        <f t="shared" si="173"/>
        <v/>
      </c>
      <c r="E71" s="169" t="str">
        <f t="shared" si="173"/>
        <v/>
      </c>
      <c r="F71" s="169" t="str">
        <f t="shared" si="173"/>
        <v/>
      </c>
      <c r="G71" s="289" t="str">
        <f t="shared" si="173"/>
        <v/>
      </c>
      <c r="H71" s="293" t="str">
        <f t="shared" ref="H71:I71" si="174">IF(H31=0, "",H31)</f>
        <v/>
      </c>
      <c r="I71" s="293" t="str">
        <f t="shared" si="174"/>
        <v/>
      </c>
      <c r="J71" s="184">
        <f t="shared" si="18"/>
        <v>0</v>
      </c>
      <c r="K71" s="184">
        <f t="shared" si="18"/>
        <v>0</v>
      </c>
      <c r="L71" s="175">
        <f t="shared" si="29"/>
        <v>0</v>
      </c>
      <c r="M71" s="170">
        <f t="shared" si="19"/>
        <v>0</v>
      </c>
      <c r="N71" s="176">
        <f t="shared" si="30"/>
        <v>0</v>
      </c>
      <c r="O71" s="172">
        <f t="shared" si="20"/>
        <v>0</v>
      </c>
      <c r="P71" s="197">
        <f t="shared" si="31"/>
        <v>0</v>
      </c>
      <c r="Q71" s="172">
        <f t="shared" si="20"/>
        <v>0</v>
      </c>
      <c r="R71" s="197">
        <f t="shared" si="32"/>
        <v>0</v>
      </c>
      <c r="S71" s="172">
        <f t="shared" ref="S71" si="175">S31</f>
        <v>0</v>
      </c>
      <c r="T71" s="197">
        <f t="shared" si="34"/>
        <v>0</v>
      </c>
      <c r="U71" s="172">
        <f t="shared" ref="U71" si="176">U31</f>
        <v>0</v>
      </c>
      <c r="V71" s="197">
        <f t="shared" si="36"/>
        <v>0</v>
      </c>
      <c r="W71" s="172">
        <f t="shared" ref="W71" si="177">W31</f>
        <v>0</v>
      </c>
      <c r="X71" s="197">
        <f t="shared" si="38"/>
        <v>0</v>
      </c>
      <c r="Y71" s="172">
        <f t="shared" ref="Y71" si="178">Y31</f>
        <v>0</v>
      </c>
      <c r="Z71" s="200">
        <f t="shared" si="40"/>
        <v>0</v>
      </c>
      <c r="AB71" s="194">
        <f t="shared" si="15"/>
        <v>0</v>
      </c>
      <c r="AC71" s="191">
        <f t="shared" si="25"/>
        <v>0</v>
      </c>
      <c r="AD71" s="191">
        <f t="shared" si="26"/>
        <v>0</v>
      </c>
    </row>
    <row r="72" spans="1:30" hidden="1" x14ac:dyDescent="0.25">
      <c r="A72" s="169" t="str">
        <f t="shared" si="16"/>
        <v/>
      </c>
      <c r="B72" s="288" t="str">
        <f t="shared" si="16"/>
        <v/>
      </c>
      <c r="C72" s="288" t="str">
        <f t="shared" ref="C72:G72" si="179">IF(C32=0, "", C32)</f>
        <v/>
      </c>
      <c r="D72" s="288" t="str">
        <f t="shared" si="179"/>
        <v/>
      </c>
      <c r="E72" s="169" t="str">
        <f t="shared" si="179"/>
        <v/>
      </c>
      <c r="F72" s="169" t="str">
        <f t="shared" si="179"/>
        <v/>
      </c>
      <c r="G72" s="289" t="str">
        <f t="shared" si="179"/>
        <v/>
      </c>
      <c r="H72" s="293" t="str">
        <f t="shared" ref="H72:I72" si="180">IF(H32=0, "",H32)</f>
        <v/>
      </c>
      <c r="I72" s="293" t="str">
        <f t="shared" si="180"/>
        <v/>
      </c>
      <c r="J72" s="184">
        <f t="shared" si="18"/>
        <v>0</v>
      </c>
      <c r="K72" s="184">
        <f t="shared" si="18"/>
        <v>0</v>
      </c>
      <c r="L72" s="175">
        <f t="shared" si="29"/>
        <v>0</v>
      </c>
      <c r="M72" s="170">
        <f t="shared" si="19"/>
        <v>0</v>
      </c>
      <c r="N72" s="176">
        <f t="shared" si="30"/>
        <v>0</v>
      </c>
      <c r="O72" s="172">
        <f t="shared" si="20"/>
        <v>0</v>
      </c>
      <c r="P72" s="197">
        <f t="shared" si="31"/>
        <v>0</v>
      </c>
      <c r="Q72" s="172">
        <f t="shared" si="20"/>
        <v>0</v>
      </c>
      <c r="R72" s="197">
        <f t="shared" si="32"/>
        <v>0</v>
      </c>
      <c r="S72" s="172">
        <f t="shared" ref="S72" si="181">S32</f>
        <v>0</v>
      </c>
      <c r="T72" s="197">
        <f t="shared" si="34"/>
        <v>0</v>
      </c>
      <c r="U72" s="172">
        <f t="shared" ref="U72" si="182">U32</f>
        <v>0</v>
      </c>
      <c r="V72" s="197">
        <f t="shared" si="36"/>
        <v>0</v>
      </c>
      <c r="W72" s="172">
        <f t="shared" ref="W72" si="183">W32</f>
        <v>0</v>
      </c>
      <c r="X72" s="197">
        <f t="shared" si="38"/>
        <v>0</v>
      </c>
      <c r="Y72" s="172">
        <f t="shared" ref="Y72" si="184">Y32</f>
        <v>0</v>
      </c>
      <c r="Z72" s="200">
        <f t="shared" si="40"/>
        <v>0</v>
      </c>
      <c r="AB72" s="194">
        <f t="shared" si="15"/>
        <v>0</v>
      </c>
      <c r="AC72" s="191">
        <f t="shared" si="25"/>
        <v>0</v>
      </c>
      <c r="AD72" s="191">
        <f t="shared" si="26"/>
        <v>0</v>
      </c>
    </row>
    <row r="73" spans="1:30" hidden="1" x14ac:dyDescent="0.25">
      <c r="A73" s="169" t="str">
        <f t="shared" si="16"/>
        <v/>
      </c>
      <c r="B73" s="288" t="str">
        <f t="shared" si="16"/>
        <v/>
      </c>
      <c r="C73" s="288" t="str">
        <f t="shared" ref="C73:G73" si="185">IF(C33=0, "", C33)</f>
        <v/>
      </c>
      <c r="D73" s="288" t="str">
        <f t="shared" si="185"/>
        <v/>
      </c>
      <c r="E73" s="169" t="str">
        <f t="shared" si="185"/>
        <v/>
      </c>
      <c r="F73" s="169" t="str">
        <f t="shared" si="185"/>
        <v/>
      </c>
      <c r="G73" s="289" t="str">
        <f t="shared" si="185"/>
        <v/>
      </c>
      <c r="H73" s="293" t="str">
        <f t="shared" ref="H73:I73" si="186">IF(H33=0, "",H33)</f>
        <v/>
      </c>
      <c r="I73" s="293" t="str">
        <f t="shared" si="186"/>
        <v/>
      </c>
      <c r="J73" s="184">
        <f t="shared" si="18"/>
        <v>0</v>
      </c>
      <c r="K73" s="184">
        <f t="shared" si="18"/>
        <v>0</v>
      </c>
      <c r="L73" s="175">
        <f t="shared" si="29"/>
        <v>0</v>
      </c>
      <c r="M73" s="170">
        <f t="shared" si="19"/>
        <v>0</v>
      </c>
      <c r="N73" s="176">
        <f t="shared" si="30"/>
        <v>0</v>
      </c>
      <c r="O73" s="172">
        <f t="shared" si="20"/>
        <v>0</v>
      </c>
      <c r="P73" s="197">
        <f t="shared" si="31"/>
        <v>0</v>
      </c>
      <c r="Q73" s="172">
        <f t="shared" si="20"/>
        <v>0</v>
      </c>
      <c r="R73" s="197">
        <f t="shared" si="32"/>
        <v>0</v>
      </c>
      <c r="S73" s="172">
        <f t="shared" ref="S73" si="187">S33</f>
        <v>0</v>
      </c>
      <c r="T73" s="197">
        <f t="shared" si="34"/>
        <v>0</v>
      </c>
      <c r="U73" s="172">
        <f t="shared" ref="U73" si="188">U33</f>
        <v>0</v>
      </c>
      <c r="V73" s="197">
        <f t="shared" si="36"/>
        <v>0</v>
      </c>
      <c r="W73" s="172">
        <f t="shared" ref="W73" si="189">W33</f>
        <v>0</v>
      </c>
      <c r="X73" s="197">
        <f t="shared" si="38"/>
        <v>0</v>
      </c>
      <c r="Y73" s="172">
        <f t="shared" ref="Y73" si="190">Y33</f>
        <v>0</v>
      </c>
      <c r="Z73" s="200">
        <f t="shared" si="40"/>
        <v>0</v>
      </c>
      <c r="AB73" s="194">
        <f t="shared" si="15"/>
        <v>0</v>
      </c>
      <c r="AC73" s="191">
        <f t="shared" si="25"/>
        <v>0</v>
      </c>
      <c r="AD73" s="191">
        <f t="shared" si="26"/>
        <v>0</v>
      </c>
    </row>
    <row r="74" spans="1:30" hidden="1" x14ac:dyDescent="0.25">
      <c r="A74" s="169" t="str">
        <f t="shared" si="16"/>
        <v/>
      </c>
      <c r="B74" s="288" t="str">
        <f t="shared" si="16"/>
        <v/>
      </c>
      <c r="C74" s="288" t="str">
        <f t="shared" ref="C74:G74" si="191">IF(C34=0, "", C34)</f>
        <v/>
      </c>
      <c r="D74" s="288" t="str">
        <f t="shared" si="191"/>
        <v/>
      </c>
      <c r="E74" s="169" t="str">
        <f t="shared" si="191"/>
        <v/>
      </c>
      <c r="F74" s="169" t="str">
        <f t="shared" si="191"/>
        <v/>
      </c>
      <c r="G74" s="289" t="str">
        <f t="shared" si="191"/>
        <v/>
      </c>
      <c r="H74" s="293" t="str">
        <f t="shared" ref="H74:I74" si="192">IF(H34=0, "",H34)</f>
        <v/>
      </c>
      <c r="I74" s="293" t="str">
        <f t="shared" si="192"/>
        <v/>
      </c>
      <c r="J74" s="184">
        <f t="shared" si="18"/>
        <v>0</v>
      </c>
      <c r="K74" s="184">
        <f t="shared" si="18"/>
        <v>0</v>
      </c>
      <c r="L74" s="175">
        <f t="shared" si="29"/>
        <v>0</v>
      </c>
      <c r="M74" s="170">
        <f t="shared" si="19"/>
        <v>0</v>
      </c>
      <c r="N74" s="176">
        <f t="shared" si="30"/>
        <v>0</v>
      </c>
      <c r="O74" s="172">
        <f t="shared" si="20"/>
        <v>0</v>
      </c>
      <c r="P74" s="197">
        <f t="shared" si="31"/>
        <v>0</v>
      </c>
      <c r="Q74" s="172">
        <f t="shared" si="20"/>
        <v>0</v>
      </c>
      <c r="R74" s="197">
        <f t="shared" si="32"/>
        <v>0</v>
      </c>
      <c r="S74" s="172">
        <f t="shared" ref="S74" si="193">S34</f>
        <v>0</v>
      </c>
      <c r="T74" s="197">
        <f t="shared" si="34"/>
        <v>0</v>
      </c>
      <c r="U74" s="172">
        <f t="shared" ref="U74" si="194">U34</f>
        <v>0</v>
      </c>
      <c r="V74" s="197">
        <f t="shared" si="36"/>
        <v>0</v>
      </c>
      <c r="W74" s="172">
        <f t="shared" ref="W74" si="195">W34</f>
        <v>0</v>
      </c>
      <c r="X74" s="197">
        <f t="shared" si="38"/>
        <v>0</v>
      </c>
      <c r="Y74" s="172">
        <f t="shared" ref="Y74" si="196">Y34</f>
        <v>0</v>
      </c>
      <c r="Z74" s="200">
        <f t="shared" si="40"/>
        <v>0</v>
      </c>
      <c r="AB74" s="194">
        <f t="shared" si="15"/>
        <v>0</v>
      </c>
      <c r="AC74" s="191">
        <f t="shared" si="25"/>
        <v>0</v>
      </c>
      <c r="AD74" s="191">
        <f t="shared" si="26"/>
        <v>0</v>
      </c>
    </row>
    <row r="75" spans="1:30" hidden="1" x14ac:dyDescent="0.25">
      <c r="A75" s="169" t="str">
        <f t="shared" si="16"/>
        <v/>
      </c>
      <c r="B75" s="288" t="str">
        <f t="shared" si="16"/>
        <v/>
      </c>
      <c r="C75" s="288" t="str">
        <f t="shared" ref="C75:G75" si="197">IF(C35=0, "", C35)</f>
        <v/>
      </c>
      <c r="D75" s="288" t="str">
        <f t="shared" si="197"/>
        <v/>
      </c>
      <c r="E75" s="169" t="str">
        <f t="shared" si="197"/>
        <v/>
      </c>
      <c r="F75" s="169" t="str">
        <f t="shared" si="197"/>
        <v/>
      </c>
      <c r="G75" s="289" t="str">
        <f t="shared" si="197"/>
        <v/>
      </c>
      <c r="H75" s="293" t="str">
        <f t="shared" ref="H75:I75" si="198">IF(H35=0, "",H35)</f>
        <v/>
      </c>
      <c r="I75" s="293" t="str">
        <f t="shared" si="198"/>
        <v/>
      </c>
      <c r="J75" s="184">
        <f t="shared" si="18"/>
        <v>0</v>
      </c>
      <c r="K75" s="184">
        <f t="shared" si="18"/>
        <v>0</v>
      </c>
      <c r="L75" s="175">
        <f t="shared" si="29"/>
        <v>0</v>
      </c>
      <c r="M75" s="170">
        <f t="shared" si="19"/>
        <v>0</v>
      </c>
      <c r="N75" s="176">
        <f t="shared" si="30"/>
        <v>0</v>
      </c>
      <c r="O75" s="172">
        <f t="shared" si="20"/>
        <v>0</v>
      </c>
      <c r="P75" s="197">
        <f t="shared" si="31"/>
        <v>0</v>
      </c>
      <c r="Q75" s="172">
        <f t="shared" si="20"/>
        <v>0</v>
      </c>
      <c r="R75" s="197">
        <f t="shared" si="32"/>
        <v>0</v>
      </c>
      <c r="S75" s="172">
        <f t="shared" ref="S75" si="199">S35</f>
        <v>0</v>
      </c>
      <c r="T75" s="197">
        <f t="shared" si="34"/>
        <v>0</v>
      </c>
      <c r="U75" s="172">
        <f t="shared" ref="U75" si="200">U35</f>
        <v>0</v>
      </c>
      <c r="V75" s="197">
        <f t="shared" si="36"/>
        <v>0</v>
      </c>
      <c r="W75" s="172">
        <f t="shared" ref="W75" si="201">W35</f>
        <v>0</v>
      </c>
      <c r="X75" s="197">
        <f t="shared" si="38"/>
        <v>0</v>
      </c>
      <c r="Y75" s="172">
        <f t="shared" ref="Y75" si="202">Y35</f>
        <v>0</v>
      </c>
      <c r="Z75" s="200">
        <f t="shared" si="40"/>
        <v>0</v>
      </c>
      <c r="AB75" s="194">
        <f t="shared" si="15"/>
        <v>0</v>
      </c>
      <c r="AC75" s="191">
        <f t="shared" si="25"/>
        <v>0</v>
      </c>
      <c r="AD75" s="191">
        <f t="shared" si="26"/>
        <v>0</v>
      </c>
    </row>
    <row r="76" spans="1:30" hidden="1" x14ac:dyDescent="0.25">
      <c r="A76" s="169" t="str">
        <f t="shared" si="16"/>
        <v/>
      </c>
      <c r="B76" s="288" t="str">
        <f t="shared" si="16"/>
        <v/>
      </c>
      <c r="C76" s="288" t="str">
        <f t="shared" ref="C76:G76" si="203">IF(C36=0, "", C36)</f>
        <v/>
      </c>
      <c r="D76" s="288" t="str">
        <f t="shared" si="203"/>
        <v/>
      </c>
      <c r="E76" s="169" t="str">
        <f t="shared" si="203"/>
        <v/>
      </c>
      <c r="F76" s="169" t="str">
        <f t="shared" si="203"/>
        <v/>
      </c>
      <c r="G76" s="289" t="str">
        <f t="shared" si="203"/>
        <v/>
      </c>
      <c r="H76" s="293" t="str">
        <f t="shared" ref="H76:I76" si="204">IF(H36=0, "",H36)</f>
        <v/>
      </c>
      <c r="I76" s="293" t="str">
        <f t="shared" si="204"/>
        <v/>
      </c>
      <c r="J76" s="184">
        <f t="shared" si="18"/>
        <v>0</v>
      </c>
      <c r="K76" s="184">
        <f t="shared" si="18"/>
        <v>0</v>
      </c>
      <c r="L76" s="175">
        <f t="shared" si="29"/>
        <v>0</v>
      </c>
      <c r="M76" s="170">
        <f t="shared" si="19"/>
        <v>0</v>
      </c>
      <c r="N76" s="176">
        <f t="shared" si="30"/>
        <v>0</v>
      </c>
      <c r="O76" s="172">
        <f t="shared" si="20"/>
        <v>0</v>
      </c>
      <c r="P76" s="197">
        <f t="shared" si="31"/>
        <v>0</v>
      </c>
      <c r="Q76" s="172">
        <f t="shared" si="20"/>
        <v>0</v>
      </c>
      <c r="R76" s="197">
        <f t="shared" si="32"/>
        <v>0</v>
      </c>
      <c r="S76" s="172">
        <f t="shared" ref="S76" si="205">S36</f>
        <v>0</v>
      </c>
      <c r="T76" s="197">
        <f t="shared" si="34"/>
        <v>0</v>
      </c>
      <c r="U76" s="172">
        <f t="shared" ref="U76" si="206">U36</f>
        <v>0</v>
      </c>
      <c r="V76" s="197">
        <f t="shared" si="36"/>
        <v>0</v>
      </c>
      <c r="W76" s="172">
        <f t="shared" ref="W76" si="207">W36</f>
        <v>0</v>
      </c>
      <c r="X76" s="197">
        <f t="shared" si="38"/>
        <v>0</v>
      </c>
      <c r="Y76" s="172">
        <f t="shared" ref="Y76" si="208">Y36</f>
        <v>0</v>
      </c>
      <c r="Z76" s="200">
        <f t="shared" si="40"/>
        <v>0</v>
      </c>
      <c r="AB76" s="194">
        <f t="shared" si="15"/>
        <v>0</v>
      </c>
      <c r="AC76" s="191">
        <f t="shared" si="25"/>
        <v>0</v>
      </c>
      <c r="AD76" s="191">
        <f t="shared" si="26"/>
        <v>0</v>
      </c>
    </row>
    <row r="77" spans="1:30" ht="15.75" hidden="1" thickBot="1" x14ac:dyDescent="0.3">
      <c r="A77" s="169" t="str">
        <f t="shared" si="16"/>
        <v/>
      </c>
      <c r="B77" s="288" t="str">
        <f t="shared" si="16"/>
        <v/>
      </c>
      <c r="C77" s="288" t="str">
        <f t="shared" ref="C77:G77" si="209">IF(C37=0, "", C37)</f>
        <v/>
      </c>
      <c r="D77" s="288" t="str">
        <f t="shared" si="209"/>
        <v/>
      </c>
      <c r="E77" s="169" t="str">
        <f t="shared" si="209"/>
        <v/>
      </c>
      <c r="F77" s="169" t="str">
        <f t="shared" si="209"/>
        <v/>
      </c>
      <c r="G77" s="289" t="str">
        <f t="shared" si="209"/>
        <v/>
      </c>
      <c r="H77" s="293" t="str">
        <f t="shared" ref="H77:I77" si="210">IF(H37=0, "",H37)</f>
        <v/>
      </c>
      <c r="I77" s="293" t="str">
        <f t="shared" si="210"/>
        <v/>
      </c>
      <c r="J77" s="184">
        <f t="shared" si="18"/>
        <v>0</v>
      </c>
      <c r="K77" s="184">
        <f t="shared" si="18"/>
        <v>0</v>
      </c>
      <c r="L77" s="175">
        <f t="shared" si="29"/>
        <v>0</v>
      </c>
      <c r="M77" s="170">
        <f t="shared" si="19"/>
        <v>0</v>
      </c>
      <c r="N77" s="176">
        <f t="shared" si="30"/>
        <v>0</v>
      </c>
      <c r="O77" s="286">
        <f t="shared" si="20"/>
        <v>0</v>
      </c>
      <c r="P77" s="198">
        <f t="shared" si="31"/>
        <v>0</v>
      </c>
      <c r="Q77" s="286">
        <f t="shared" si="20"/>
        <v>0</v>
      </c>
      <c r="R77" s="198">
        <f t="shared" si="32"/>
        <v>0</v>
      </c>
      <c r="S77" s="286">
        <f t="shared" ref="S77" si="211">S37</f>
        <v>0</v>
      </c>
      <c r="T77" s="198">
        <f t="shared" si="34"/>
        <v>0</v>
      </c>
      <c r="U77" s="286">
        <f t="shared" ref="U77" si="212">U37</f>
        <v>0</v>
      </c>
      <c r="V77" s="198">
        <f t="shared" si="36"/>
        <v>0</v>
      </c>
      <c r="W77" s="286">
        <f t="shared" ref="W77" si="213">W37</f>
        <v>0</v>
      </c>
      <c r="X77" s="198">
        <f t="shared" si="38"/>
        <v>0</v>
      </c>
      <c r="Y77" s="286">
        <f t="shared" ref="Y77" si="214">Y37</f>
        <v>0</v>
      </c>
      <c r="Z77" s="201">
        <f t="shared" si="40"/>
        <v>0</v>
      </c>
      <c r="AB77" s="194">
        <f t="shared" si="15"/>
        <v>0</v>
      </c>
      <c r="AC77" s="191">
        <f t="shared" si="25"/>
        <v>0</v>
      </c>
      <c r="AD77" s="191">
        <f t="shared" si="26"/>
        <v>0</v>
      </c>
    </row>
    <row r="78" spans="1:30" ht="15.75" hidden="1" thickBot="1" x14ac:dyDescent="0.3">
      <c r="P78" s="149"/>
      <c r="R78" s="149"/>
      <c r="T78" s="149"/>
      <c r="V78" s="149"/>
      <c r="X78" s="149"/>
      <c r="Z78" s="149"/>
      <c r="AC78" s="196"/>
      <c r="AD78" s="196"/>
    </row>
    <row r="79" spans="1:30" s="149" customFormat="1" ht="15.75" thickBot="1" x14ac:dyDescent="0.3">
      <c r="A79" s="186" t="s">
        <v>155</v>
      </c>
      <c r="B79" s="187"/>
      <c r="C79" s="188"/>
      <c r="D79" s="188"/>
      <c r="E79" s="188"/>
      <c r="F79" s="188"/>
      <c r="G79" s="188"/>
      <c r="H79" s="188"/>
      <c r="I79" s="189"/>
      <c r="J79" s="153">
        <f>SUM(J46:J77)</f>
        <v>0</v>
      </c>
      <c r="K79" s="187"/>
      <c r="L79" s="188"/>
      <c r="M79" s="189"/>
      <c r="N79" s="190">
        <f>SUM(N46:N77)</f>
        <v>0</v>
      </c>
      <c r="O79" s="187"/>
      <c r="P79" s="190">
        <f>SUM(P46:P77)</f>
        <v>0</v>
      </c>
      <c r="Q79" s="188"/>
      <c r="R79" s="190">
        <f>SUM(R46:R77)</f>
        <v>0</v>
      </c>
      <c r="S79" s="188"/>
      <c r="T79" s="190">
        <f>SUM(T46:T77)</f>
        <v>0</v>
      </c>
      <c r="U79" s="188"/>
      <c r="V79" s="190">
        <f>SUM(V46:V77)</f>
        <v>0</v>
      </c>
      <c r="W79" s="188"/>
      <c r="X79" s="190">
        <f>SUM(X46:X77)</f>
        <v>0</v>
      </c>
      <c r="Y79" s="188"/>
      <c r="Z79" s="190">
        <f>SUM(Z46:Z77)</f>
        <v>0</v>
      </c>
      <c r="AC79" s="191">
        <f t="shared" ref="AC79" si="215">P79+R79+T79+V79+X79+Z79</f>
        <v>0</v>
      </c>
      <c r="AD79" s="191">
        <f t="shared" ref="AD79" si="216">AC79-N79</f>
        <v>0</v>
      </c>
    </row>
    <row r="82" spans="1:30" x14ac:dyDescent="0.25">
      <c r="A82" s="185" t="s">
        <v>61</v>
      </c>
    </row>
    <row r="83" spans="1:30" x14ac:dyDescent="0.25">
      <c r="AB83" s="133"/>
      <c r="AC83" s="133"/>
      <c r="AD83" s="133"/>
    </row>
    <row r="84" spans="1:30" x14ac:dyDescent="0.25">
      <c r="AB84" s="133"/>
      <c r="AC84" s="133"/>
      <c r="AD84" s="133"/>
    </row>
    <row r="85" spans="1:30" x14ac:dyDescent="0.25">
      <c r="AB85" s="133"/>
      <c r="AC85" s="133"/>
      <c r="AD85" s="133"/>
    </row>
    <row r="86" spans="1:30" x14ac:dyDescent="0.25">
      <c r="AB86" s="133"/>
      <c r="AC86" s="133"/>
      <c r="AD86" s="133"/>
    </row>
    <row r="87" spans="1:30" x14ac:dyDescent="0.25">
      <c r="AB87" s="133"/>
      <c r="AC87" s="133"/>
      <c r="AD87" s="133"/>
    </row>
    <row r="88" spans="1:30" x14ac:dyDescent="0.25">
      <c r="AB88" s="133"/>
      <c r="AC88" s="133"/>
      <c r="AD88" s="133"/>
    </row>
    <row r="89" spans="1:30" x14ac:dyDescent="0.25">
      <c r="AB89" s="133"/>
      <c r="AC89" s="133"/>
      <c r="AD89" s="133"/>
    </row>
    <row r="90" spans="1:30" x14ac:dyDescent="0.25">
      <c r="AB90" s="133"/>
      <c r="AC90" s="133"/>
      <c r="AD90" s="133"/>
    </row>
    <row r="91" spans="1:30" x14ac:dyDescent="0.25">
      <c r="AB91" s="133"/>
      <c r="AC91" s="133"/>
      <c r="AD91" s="133"/>
    </row>
    <row r="92" spans="1:30" x14ac:dyDescent="0.25">
      <c r="AB92" s="133"/>
      <c r="AC92" s="133"/>
      <c r="AD92" s="133"/>
    </row>
    <row r="93" spans="1:30" x14ac:dyDescent="0.25">
      <c r="AB93" s="133"/>
      <c r="AC93" s="133"/>
      <c r="AD93" s="133"/>
    </row>
    <row r="94" spans="1:30" x14ac:dyDescent="0.25">
      <c r="AB94" s="133"/>
      <c r="AC94" s="133"/>
      <c r="AD94" s="133"/>
    </row>
    <row r="95" spans="1:30" x14ac:dyDescent="0.25">
      <c r="AB95" s="133"/>
      <c r="AC95" s="133"/>
      <c r="AD95" s="133"/>
    </row>
    <row r="96" spans="1:30" x14ac:dyDescent="0.25">
      <c r="AB96" s="133"/>
      <c r="AC96" s="133"/>
      <c r="AD96" s="133"/>
    </row>
    <row r="97" spans="28:30" x14ac:dyDescent="0.25">
      <c r="AB97" s="133"/>
      <c r="AC97" s="133"/>
      <c r="AD97" s="133"/>
    </row>
    <row r="98" spans="28:30" x14ac:dyDescent="0.25">
      <c r="AB98" s="133"/>
      <c r="AC98" s="133"/>
      <c r="AD98" s="133"/>
    </row>
    <row r="99" spans="28:30" x14ac:dyDescent="0.25">
      <c r="AB99" s="133"/>
      <c r="AC99" s="133"/>
      <c r="AD99" s="133"/>
    </row>
    <row r="100" spans="28:30" x14ac:dyDescent="0.25">
      <c r="AB100" s="133"/>
      <c r="AC100" s="133"/>
      <c r="AD100" s="133"/>
    </row>
    <row r="101" spans="28:30" x14ac:dyDescent="0.25">
      <c r="AB101" s="133"/>
      <c r="AC101" s="133"/>
      <c r="AD101" s="133"/>
    </row>
    <row r="102" spans="28:30" x14ac:dyDescent="0.25">
      <c r="AB102" s="133"/>
      <c r="AC102" s="133"/>
      <c r="AD102" s="133"/>
    </row>
    <row r="103" spans="28:30" x14ac:dyDescent="0.25">
      <c r="AB103" s="133"/>
      <c r="AC103" s="133"/>
      <c r="AD103" s="133"/>
    </row>
    <row r="104" spans="28:30" x14ac:dyDescent="0.25">
      <c r="AB104" s="133"/>
      <c r="AC104" s="133"/>
      <c r="AD104" s="133"/>
    </row>
    <row r="105" spans="28:30" x14ac:dyDescent="0.25">
      <c r="AB105" s="133"/>
      <c r="AC105" s="133"/>
      <c r="AD105" s="133"/>
    </row>
    <row r="106" spans="28:30" x14ac:dyDescent="0.25">
      <c r="AB106" s="133"/>
      <c r="AC106" s="133"/>
      <c r="AD106" s="133"/>
    </row>
    <row r="107" spans="28:30" x14ac:dyDescent="0.25">
      <c r="AB107" s="133"/>
      <c r="AC107" s="133"/>
      <c r="AD107" s="133"/>
    </row>
    <row r="108" spans="28:30" x14ac:dyDescent="0.25">
      <c r="AB108" s="133"/>
      <c r="AC108" s="133"/>
      <c r="AD108" s="133"/>
    </row>
    <row r="109" spans="28:30" x14ac:dyDescent="0.25">
      <c r="AB109" s="133"/>
      <c r="AC109" s="133"/>
      <c r="AD109" s="133"/>
    </row>
    <row r="110" spans="28:30" x14ac:dyDescent="0.25">
      <c r="AB110" s="133"/>
      <c r="AC110" s="133"/>
      <c r="AD110" s="133"/>
    </row>
    <row r="111" spans="28:30" x14ac:dyDescent="0.25">
      <c r="AB111" s="133"/>
      <c r="AC111" s="133"/>
      <c r="AD111" s="133"/>
    </row>
    <row r="112" spans="28:30" x14ac:dyDescent="0.25">
      <c r="AB112" s="133"/>
      <c r="AC112" s="133"/>
      <c r="AD112" s="133"/>
    </row>
    <row r="113" spans="28:30" x14ac:dyDescent="0.25">
      <c r="AB113" s="133"/>
      <c r="AC113" s="133"/>
      <c r="AD113" s="133"/>
    </row>
    <row r="114" spans="28:30" x14ac:dyDescent="0.25">
      <c r="AB114" s="133"/>
      <c r="AC114" s="133"/>
      <c r="AD114" s="133"/>
    </row>
    <row r="115" spans="28:30" x14ac:dyDescent="0.25">
      <c r="AB115" s="133"/>
      <c r="AC115" s="133"/>
      <c r="AD115" s="133"/>
    </row>
  </sheetData>
  <sheetProtection algorithmName="SHA-512" hashValue="dbahvXgvCLGufC90brHZqw9cKtQeHJo2YZdaDFr0y4LtVO9BK1U15C4C9mC/csTAsgvNsSH/wZ1iQ2DYdH/XOg==" saltValue="FYmu4mDBgaVZx9GSq4yaIg==" spinCount="100000" sheet="1" objects="1" scenarios="1" formatCells="0" formatColumns="0" formatRows="0" insertColumns="0" insertRows="0"/>
  <mergeCells count="37">
    <mergeCell ref="AD3:AD5"/>
    <mergeCell ref="A1:C1"/>
    <mergeCell ref="A4:C4"/>
    <mergeCell ref="O1:Y1"/>
    <mergeCell ref="O3:P3"/>
    <mergeCell ref="Q3:R3"/>
    <mergeCell ref="S3:T3"/>
    <mergeCell ref="U3:V3"/>
    <mergeCell ref="W3:X3"/>
    <mergeCell ref="Y3:Z3"/>
    <mergeCell ref="O4:P4"/>
    <mergeCell ref="Q4:R4"/>
    <mergeCell ref="S4:T4"/>
    <mergeCell ref="U4:V4"/>
    <mergeCell ref="W4:X4"/>
    <mergeCell ref="Y4:Z4"/>
    <mergeCell ref="O2:S2"/>
    <mergeCell ref="A41:C41"/>
    <mergeCell ref="O41:Y41"/>
    <mergeCell ref="AB4:AB5"/>
    <mergeCell ref="AC3:AC5"/>
    <mergeCell ref="AC43:AC45"/>
    <mergeCell ref="AD43:AD45"/>
    <mergeCell ref="A44:C44"/>
    <mergeCell ref="O44:P44"/>
    <mergeCell ref="Q44:R44"/>
    <mergeCell ref="S44:T44"/>
    <mergeCell ref="U44:V44"/>
    <mergeCell ref="W44:X44"/>
    <mergeCell ref="Y44:Z44"/>
    <mergeCell ref="AB44:AB45"/>
    <mergeCell ref="O43:P43"/>
    <mergeCell ref="Q43:R43"/>
    <mergeCell ref="S43:T43"/>
    <mergeCell ref="U43:V43"/>
    <mergeCell ref="W43:X43"/>
    <mergeCell ref="Y43:Z43"/>
  </mergeCells>
  <dataValidations count="2">
    <dataValidation type="list" allowBlank="1" showInputMessage="1" showErrorMessage="1" sqref="E6:E37">
      <formula1>"A,D,N,P,T"</formula1>
    </dataValidation>
    <dataValidation type="list" allowBlank="1" showInputMessage="1" showErrorMessage="1" sqref="F6:F37">
      <formula1>"U-University Equip, V-University Equip&lt;5k, Other"</formula1>
    </dataValidation>
  </dataValidation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10" operator="lessThan" id="{35B6BADA-1419-41E5-855D-EA36966DBF55}">
            <xm:f>'General Information'!$B$7+365</xm:f>
            <x14:dxf>
              <font>
                <color rgb="FFFF0000"/>
              </font>
            </x14:dxf>
          </x14:cfRule>
          <xm:sqref>I6:I37</xm:sqref>
        </x14:conditionalFormatting>
        <x14:conditionalFormatting xmlns:xm="http://schemas.microsoft.com/office/excel/2006/main">
          <x14:cfRule type="cellIs" priority="6" operator="greaterThan" id="{E8E715DB-EB62-443F-AFB6-07813BA5355B}">
            <xm:f>'General Information'!$B$7</xm:f>
            <x14:dxf>
              <font>
                <color rgb="FFFF0000"/>
              </font>
            </x14:dxf>
          </x14:cfRule>
          <xm:sqref>H6:H37</xm:sqref>
        </x14:conditionalFormatting>
        <x14:conditionalFormatting xmlns:xm="http://schemas.microsoft.com/office/excel/2006/main">
          <x14:cfRule type="cellIs" priority="4" operator="greaterThan" id="{554D6ECB-0E2D-45DA-9F41-C6663F98AA16}">
            <xm:f>'General Information'!$B$8-365</xm:f>
            <x14:dxf>
              <font>
                <color rgb="FFFF0000"/>
              </font>
            </x14:dxf>
          </x14:cfRule>
          <xm:sqref>H46:H77</xm:sqref>
        </x14:conditionalFormatting>
        <x14:conditionalFormatting xmlns:xm="http://schemas.microsoft.com/office/excel/2006/main">
          <x14:cfRule type="cellIs" priority="1" operator="lessThan" id="{E1F97959-8154-4AA1-BB90-24253561A47C}">
            <xm:f>'General Information'!$B$8</xm:f>
            <x14:dxf>
              <font>
                <color rgb="FFFF0000"/>
              </font>
            </x14:dxf>
          </x14:cfRule>
          <xm:sqref>I46:I77</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U352"/>
  <sheetViews>
    <sheetView zoomScale="70" zoomScaleNormal="70" workbookViewId="0">
      <selection activeCell="S271" sqref="S271"/>
    </sheetView>
  </sheetViews>
  <sheetFormatPr defaultColWidth="8.85546875" defaultRowHeight="15" x14ac:dyDescent="0.25"/>
  <cols>
    <col min="1" max="2" width="14.42578125" style="133" customWidth="1"/>
    <col min="3" max="3" width="26.85546875" style="133" customWidth="1"/>
    <col min="4" max="4" width="15.28515625" style="133" customWidth="1"/>
    <col min="5" max="5" width="15.42578125" style="133" customWidth="1"/>
    <col min="6" max="6" width="10.42578125" style="133" hidden="1" customWidth="1"/>
    <col min="7" max="7" width="15.140625" style="133" customWidth="1"/>
    <col min="8" max="8" width="10.42578125" style="133" hidden="1" customWidth="1"/>
    <col min="9" max="9" width="15" style="133" customWidth="1"/>
    <col min="10" max="10" width="10.42578125" style="133" hidden="1" customWidth="1"/>
    <col min="11" max="11" width="15" style="133" customWidth="1"/>
    <col min="12" max="12" width="10.42578125" style="133" hidden="1" customWidth="1"/>
    <col min="13" max="13" width="15.140625" style="133" customWidth="1"/>
    <col min="14" max="14" width="10.42578125" style="133" hidden="1" customWidth="1"/>
    <col min="15" max="15" width="15.140625" style="133" customWidth="1"/>
    <col min="16" max="16" width="10.42578125" style="133" hidden="1" customWidth="1"/>
    <col min="17" max="17" width="8.85546875" style="133"/>
    <col min="18" max="18" width="21.28515625" style="149" customWidth="1"/>
    <col min="19" max="19" width="9.5703125" style="149" customWidth="1"/>
    <col min="20" max="20" width="30.28515625" style="149" customWidth="1"/>
    <col min="21" max="16384" width="8.85546875" style="133"/>
  </cols>
  <sheetData>
    <row r="1" spans="1:20" ht="19.149999999999999" customHeight="1" thickBot="1" x14ac:dyDescent="0.3">
      <c r="A1" s="461" t="s">
        <v>156</v>
      </c>
      <c r="B1" s="462"/>
      <c r="C1" s="462"/>
      <c r="D1" s="462"/>
      <c r="E1" s="463"/>
      <c r="F1" s="132"/>
    </row>
    <row r="2" spans="1:20" ht="18.600000000000001" customHeight="1" x14ac:dyDescent="0.25">
      <c r="A2" s="134" t="s">
        <v>157</v>
      </c>
    </row>
    <row r="7" spans="1:20" ht="15.75" thickBot="1" x14ac:dyDescent="0.3"/>
    <row r="8" spans="1:20" ht="21" customHeight="1" thickBot="1" x14ac:dyDescent="0.3">
      <c r="A8" s="471" t="str">
        <f>IF('General Information'!B7=0, "Please Enter Start Date On General Information Sheet", "Year 1: "&amp;TEXT('General Information'!B7,"mm/dd/yy")&amp;" to "&amp;TEXT('General Information'!B8-365, "mm/dd/yy"))</f>
        <v>Please Enter Start Date On General Information Sheet</v>
      </c>
      <c r="B8" s="472"/>
      <c r="C8" s="473"/>
    </row>
    <row r="9" spans="1:20" ht="30.6" customHeight="1" x14ac:dyDescent="0.25">
      <c r="A9" s="474" t="s">
        <v>158</v>
      </c>
      <c r="B9" s="475"/>
      <c r="C9" s="475"/>
      <c r="D9" s="476"/>
      <c r="E9" s="388" t="s">
        <v>95</v>
      </c>
      <c r="F9" s="390"/>
      <c r="G9" s="388" t="s">
        <v>96</v>
      </c>
      <c r="H9" s="390"/>
      <c r="I9" s="388" t="s">
        <v>97</v>
      </c>
      <c r="J9" s="390"/>
      <c r="K9" s="388" t="s">
        <v>99</v>
      </c>
      <c r="L9" s="390"/>
      <c r="M9" s="388" t="s">
        <v>100</v>
      </c>
      <c r="N9" s="390"/>
      <c r="O9" s="388" t="s">
        <v>102</v>
      </c>
      <c r="P9" s="390"/>
      <c r="Q9" s="131"/>
      <c r="R9" s="146" t="s">
        <v>112</v>
      </c>
      <c r="S9" s="470" t="s">
        <v>159</v>
      </c>
      <c r="T9" s="470" t="s">
        <v>160</v>
      </c>
    </row>
    <row r="10" spans="1:20" ht="28.15" customHeight="1" thickBot="1" x14ac:dyDescent="0.3">
      <c r="A10" s="477"/>
      <c r="B10" s="478"/>
      <c r="C10" s="478"/>
      <c r="D10" s="479"/>
      <c r="E10" s="456" t="str">
        <f>IF(Usage!$B$8=0, "", Usage!$B$8)</f>
        <v>Center Overhead</v>
      </c>
      <c r="F10" s="457"/>
      <c r="G10" s="456" t="str">
        <f>IF(Usage!$B$9=0, "", Usage!$B$9)</f>
        <v/>
      </c>
      <c r="H10" s="457"/>
      <c r="I10" s="456" t="str">
        <f>IF(Usage!$B$10=0, "", Usage!$B$10)</f>
        <v/>
      </c>
      <c r="J10" s="457"/>
      <c r="K10" s="456" t="str">
        <f>IF(Usage!$B$11=0, "", Usage!$B$11)</f>
        <v/>
      </c>
      <c r="L10" s="457"/>
      <c r="M10" s="456" t="str">
        <f>IF(Usage!$B$12=0, "", Usage!$B$12)</f>
        <v/>
      </c>
      <c r="N10" s="457"/>
      <c r="O10" s="456" t="str">
        <f>IF(Usage!$B$13=0, "", Usage!$B$13)</f>
        <v/>
      </c>
      <c r="P10" s="457"/>
      <c r="Q10" s="131"/>
      <c r="R10" s="470" t="s">
        <v>113</v>
      </c>
      <c r="S10" s="470"/>
      <c r="T10" s="470"/>
    </row>
    <row r="11" spans="1:20" x14ac:dyDescent="0.25">
      <c r="A11" s="135" t="s">
        <v>82</v>
      </c>
      <c r="B11" s="135" t="s">
        <v>161</v>
      </c>
      <c r="C11" s="135" t="s">
        <v>162</v>
      </c>
      <c r="D11" s="135" t="s">
        <v>163</v>
      </c>
      <c r="E11" s="136" t="s">
        <v>146</v>
      </c>
      <c r="F11" s="137" t="s">
        <v>105</v>
      </c>
      <c r="G11" s="136" t="s">
        <v>164</v>
      </c>
      <c r="H11" s="137" t="s">
        <v>105</v>
      </c>
      <c r="I11" s="136" t="s">
        <v>146</v>
      </c>
      <c r="J11" s="137" t="s">
        <v>105</v>
      </c>
      <c r="K11" s="136" t="s">
        <v>146</v>
      </c>
      <c r="L11" s="137" t="s">
        <v>105</v>
      </c>
      <c r="M11" s="136" t="s">
        <v>164</v>
      </c>
      <c r="N11" s="137" t="s">
        <v>105</v>
      </c>
      <c r="O11" s="136" t="s">
        <v>146</v>
      </c>
      <c r="P11" s="137" t="s">
        <v>105</v>
      </c>
      <c r="Q11" s="131"/>
      <c r="R11" s="470"/>
      <c r="S11" s="470"/>
      <c r="T11" s="470"/>
    </row>
    <row r="12" spans="1:20" x14ac:dyDescent="0.25">
      <c r="A12" s="295"/>
      <c r="E12" s="138">
        <v>0</v>
      </c>
      <c r="F12" s="156">
        <f>E12*$D12</f>
        <v>0</v>
      </c>
      <c r="G12" s="138">
        <v>0</v>
      </c>
      <c r="H12" s="156">
        <f>G12*$D12</f>
        <v>0</v>
      </c>
      <c r="I12" s="138">
        <v>0</v>
      </c>
      <c r="J12" s="156">
        <f>I12*$D12</f>
        <v>0</v>
      </c>
      <c r="K12" s="138">
        <v>0</v>
      </c>
      <c r="L12" s="156">
        <f>K12*$D12</f>
        <v>0</v>
      </c>
      <c r="M12" s="138">
        <v>0</v>
      </c>
      <c r="N12" s="156">
        <f>M12*$D12</f>
        <v>0</v>
      </c>
      <c r="O12" s="138">
        <v>0</v>
      </c>
      <c r="P12" s="156">
        <f>O12*$D12</f>
        <v>0</v>
      </c>
      <c r="R12" s="147">
        <f>E12+G12+I12+K12+M12+O12</f>
        <v>0</v>
      </c>
      <c r="S12" s="148">
        <f>F12+H12+J12+L12+N12+P12</f>
        <v>0</v>
      </c>
      <c r="T12" s="148">
        <f>S12-D12</f>
        <v>0</v>
      </c>
    </row>
    <row r="13" spans="1:20" x14ac:dyDescent="0.25">
      <c r="A13" s="295"/>
      <c r="E13" s="138">
        <v>0</v>
      </c>
      <c r="F13" s="156">
        <f t="shared" ref="F13:H38" si="0">E13*$D13</f>
        <v>0</v>
      </c>
      <c r="G13" s="138">
        <v>0</v>
      </c>
      <c r="H13" s="156">
        <f t="shared" si="0"/>
        <v>0</v>
      </c>
      <c r="I13" s="138">
        <v>0</v>
      </c>
      <c r="J13" s="156">
        <f t="shared" ref="J13" si="1">I13*$D13</f>
        <v>0</v>
      </c>
      <c r="K13" s="138">
        <v>0</v>
      </c>
      <c r="L13" s="156">
        <f t="shared" ref="L13" si="2">K13*$D13</f>
        <v>0</v>
      </c>
      <c r="M13" s="138">
        <v>0</v>
      </c>
      <c r="N13" s="156">
        <f t="shared" ref="N13" si="3">M13*$D13</f>
        <v>0</v>
      </c>
      <c r="O13" s="138">
        <v>0</v>
      </c>
      <c r="P13" s="156">
        <f t="shared" ref="P13" si="4">O13*$D13</f>
        <v>0</v>
      </c>
      <c r="R13" s="147">
        <f t="shared" ref="R13:R35" si="5">E13+G13+I13+K13+M13+O13</f>
        <v>0</v>
      </c>
      <c r="S13" s="148">
        <f t="shared" ref="S13:S35" si="6">F13+H13+J13+L13+N13+P13</f>
        <v>0</v>
      </c>
      <c r="T13" s="148">
        <f t="shared" ref="T13:T35" si="7">S13-D13</f>
        <v>0</v>
      </c>
    </row>
    <row r="14" spans="1:20" x14ac:dyDescent="0.25">
      <c r="A14" s="295"/>
      <c r="E14" s="138">
        <v>0</v>
      </c>
      <c r="F14" s="156">
        <f t="shared" si="0"/>
        <v>0</v>
      </c>
      <c r="G14" s="138">
        <v>0</v>
      </c>
      <c r="H14" s="156">
        <f t="shared" si="0"/>
        <v>0</v>
      </c>
      <c r="I14" s="138">
        <v>0</v>
      </c>
      <c r="J14" s="156">
        <f t="shared" ref="J14" si="8">I14*$D14</f>
        <v>0</v>
      </c>
      <c r="K14" s="138">
        <v>0</v>
      </c>
      <c r="L14" s="156">
        <f t="shared" ref="L14" si="9">K14*$D14</f>
        <v>0</v>
      </c>
      <c r="M14" s="138">
        <v>0</v>
      </c>
      <c r="N14" s="156">
        <f t="shared" ref="N14" si="10">M14*$D14</f>
        <v>0</v>
      </c>
      <c r="O14" s="138">
        <v>0</v>
      </c>
      <c r="P14" s="156">
        <f t="shared" ref="P14" si="11">O14*$D14</f>
        <v>0</v>
      </c>
      <c r="R14" s="147">
        <f t="shared" si="5"/>
        <v>0</v>
      </c>
      <c r="S14" s="148">
        <f t="shared" si="6"/>
        <v>0</v>
      </c>
      <c r="T14" s="148">
        <f t="shared" si="7"/>
        <v>0</v>
      </c>
    </row>
    <row r="15" spans="1:20" x14ac:dyDescent="0.25">
      <c r="A15" s="295"/>
      <c r="E15" s="138">
        <v>0</v>
      </c>
      <c r="F15" s="156">
        <f t="shared" si="0"/>
        <v>0</v>
      </c>
      <c r="G15" s="138">
        <v>0</v>
      </c>
      <c r="H15" s="156">
        <f t="shared" si="0"/>
        <v>0</v>
      </c>
      <c r="I15" s="138">
        <v>0</v>
      </c>
      <c r="J15" s="156">
        <f t="shared" ref="J15" si="12">I15*$D15</f>
        <v>0</v>
      </c>
      <c r="K15" s="138">
        <v>0</v>
      </c>
      <c r="L15" s="156">
        <f t="shared" ref="L15" si="13">K15*$D15</f>
        <v>0</v>
      </c>
      <c r="M15" s="138">
        <v>0</v>
      </c>
      <c r="N15" s="156">
        <f t="shared" ref="N15" si="14">M15*$D15</f>
        <v>0</v>
      </c>
      <c r="O15" s="138">
        <v>0</v>
      </c>
      <c r="P15" s="156">
        <f t="shared" ref="P15" si="15">O15*$D15</f>
        <v>0</v>
      </c>
      <c r="R15" s="147">
        <f t="shared" si="5"/>
        <v>0</v>
      </c>
      <c r="S15" s="148">
        <f t="shared" si="6"/>
        <v>0</v>
      </c>
      <c r="T15" s="148">
        <f t="shared" si="7"/>
        <v>0</v>
      </c>
    </row>
    <row r="16" spans="1:20" x14ac:dyDescent="0.25">
      <c r="A16" s="295"/>
      <c r="E16" s="138">
        <v>0</v>
      </c>
      <c r="F16" s="156">
        <f t="shared" si="0"/>
        <v>0</v>
      </c>
      <c r="G16" s="138">
        <v>0</v>
      </c>
      <c r="H16" s="156">
        <f t="shared" si="0"/>
        <v>0</v>
      </c>
      <c r="I16" s="138">
        <v>0</v>
      </c>
      <c r="J16" s="156">
        <f t="shared" ref="J16" si="16">I16*$D16</f>
        <v>0</v>
      </c>
      <c r="K16" s="138">
        <v>0</v>
      </c>
      <c r="L16" s="156">
        <f t="shared" ref="L16" si="17">K16*$D16</f>
        <v>0</v>
      </c>
      <c r="M16" s="138">
        <v>0</v>
      </c>
      <c r="N16" s="156">
        <f t="shared" ref="N16" si="18">M16*$D16</f>
        <v>0</v>
      </c>
      <c r="O16" s="138">
        <v>0</v>
      </c>
      <c r="P16" s="156">
        <f t="shared" ref="P16" si="19">O16*$D16</f>
        <v>0</v>
      </c>
      <c r="R16" s="147">
        <f t="shared" si="5"/>
        <v>0</v>
      </c>
      <c r="S16" s="148">
        <f>F16+H16+J16+L16+N16+P16</f>
        <v>0</v>
      </c>
      <c r="T16" s="148">
        <f t="shared" si="7"/>
        <v>0</v>
      </c>
    </row>
    <row r="17" spans="1:21" x14ac:dyDescent="0.25">
      <c r="A17" s="295"/>
      <c r="E17" s="138">
        <v>0</v>
      </c>
      <c r="F17" s="156">
        <f t="shared" si="0"/>
        <v>0</v>
      </c>
      <c r="G17" s="138">
        <v>0</v>
      </c>
      <c r="H17" s="156">
        <f t="shared" si="0"/>
        <v>0</v>
      </c>
      <c r="I17" s="138">
        <v>0</v>
      </c>
      <c r="J17" s="156">
        <f t="shared" ref="J17" si="20">I17*$D17</f>
        <v>0</v>
      </c>
      <c r="K17" s="138">
        <v>0</v>
      </c>
      <c r="L17" s="156">
        <f t="shared" ref="L17" si="21">K17*$D17</f>
        <v>0</v>
      </c>
      <c r="M17" s="138">
        <v>0</v>
      </c>
      <c r="N17" s="156">
        <f t="shared" ref="N17" si="22">M17*$D17</f>
        <v>0</v>
      </c>
      <c r="O17" s="138">
        <v>0</v>
      </c>
      <c r="P17" s="156">
        <f t="shared" ref="P17" si="23">O17*$D17</f>
        <v>0</v>
      </c>
      <c r="R17" s="147">
        <f t="shared" si="5"/>
        <v>0</v>
      </c>
      <c r="S17" s="148">
        <f t="shared" si="6"/>
        <v>0</v>
      </c>
      <c r="T17" s="148">
        <f t="shared" si="7"/>
        <v>0</v>
      </c>
    </row>
    <row r="18" spans="1:21" x14ac:dyDescent="0.25">
      <c r="A18" s="295"/>
      <c r="E18" s="138">
        <v>0</v>
      </c>
      <c r="F18" s="156">
        <f t="shared" si="0"/>
        <v>0</v>
      </c>
      <c r="G18" s="138">
        <v>0</v>
      </c>
      <c r="H18" s="156">
        <f t="shared" si="0"/>
        <v>0</v>
      </c>
      <c r="I18" s="138">
        <v>0</v>
      </c>
      <c r="J18" s="156">
        <f t="shared" ref="J18" si="24">I18*$D18</f>
        <v>0</v>
      </c>
      <c r="K18" s="138">
        <v>0</v>
      </c>
      <c r="L18" s="156">
        <f t="shared" ref="L18" si="25">K18*$D18</f>
        <v>0</v>
      </c>
      <c r="M18" s="138">
        <v>0</v>
      </c>
      <c r="N18" s="156">
        <f t="shared" ref="N18" si="26">M18*$D18</f>
        <v>0</v>
      </c>
      <c r="O18" s="138">
        <v>0</v>
      </c>
      <c r="P18" s="156">
        <f t="shared" ref="P18" si="27">O18*$D18</f>
        <v>0</v>
      </c>
      <c r="R18" s="147">
        <f t="shared" si="5"/>
        <v>0</v>
      </c>
      <c r="S18" s="148">
        <f t="shared" si="6"/>
        <v>0</v>
      </c>
      <c r="T18" s="148">
        <f t="shared" si="7"/>
        <v>0</v>
      </c>
    </row>
    <row r="19" spans="1:21" x14ac:dyDescent="0.25">
      <c r="A19" s="295"/>
      <c r="E19" s="138">
        <v>0</v>
      </c>
      <c r="F19" s="156">
        <f t="shared" si="0"/>
        <v>0</v>
      </c>
      <c r="G19" s="138">
        <v>0</v>
      </c>
      <c r="H19" s="156">
        <f t="shared" si="0"/>
        <v>0</v>
      </c>
      <c r="I19" s="138">
        <v>0</v>
      </c>
      <c r="J19" s="156">
        <f t="shared" ref="J19" si="28">I19*$D19</f>
        <v>0</v>
      </c>
      <c r="K19" s="138">
        <v>0</v>
      </c>
      <c r="L19" s="156">
        <f t="shared" ref="L19" si="29">K19*$D19</f>
        <v>0</v>
      </c>
      <c r="M19" s="138">
        <v>0</v>
      </c>
      <c r="N19" s="156">
        <f t="shared" ref="N19" si="30">M19*$D19</f>
        <v>0</v>
      </c>
      <c r="O19" s="138">
        <v>0</v>
      </c>
      <c r="P19" s="156">
        <f t="shared" ref="P19" si="31">O19*$D19</f>
        <v>0</v>
      </c>
      <c r="R19" s="147">
        <f t="shared" si="5"/>
        <v>0</v>
      </c>
      <c r="S19" s="148">
        <f t="shared" si="6"/>
        <v>0</v>
      </c>
      <c r="T19" s="148">
        <f t="shared" si="7"/>
        <v>0</v>
      </c>
    </row>
    <row r="20" spans="1:21" x14ac:dyDescent="0.25">
      <c r="A20" s="295"/>
      <c r="E20" s="138">
        <v>0</v>
      </c>
      <c r="F20" s="156">
        <f t="shared" si="0"/>
        <v>0</v>
      </c>
      <c r="G20" s="138">
        <v>0</v>
      </c>
      <c r="H20" s="156">
        <f t="shared" si="0"/>
        <v>0</v>
      </c>
      <c r="I20" s="138">
        <v>0</v>
      </c>
      <c r="J20" s="156">
        <f t="shared" ref="J20" si="32">I20*$D20</f>
        <v>0</v>
      </c>
      <c r="K20" s="138">
        <v>0</v>
      </c>
      <c r="L20" s="156">
        <f t="shared" ref="L20" si="33">K20*$D20</f>
        <v>0</v>
      </c>
      <c r="M20" s="138">
        <v>0</v>
      </c>
      <c r="N20" s="156">
        <f t="shared" ref="N20" si="34">M20*$D20</f>
        <v>0</v>
      </c>
      <c r="O20" s="138">
        <v>0</v>
      </c>
      <c r="P20" s="156">
        <f t="shared" ref="P20" si="35">O20*$D20</f>
        <v>0</v>
      </c>
      <c r="R20" s="147">
        <f t="shared" si="5"/>
        <v>0</v>
      </c>
      <c r="S20" s="148">
        <f t="shared" si="6"/>
        <v>0</v>
      </c>
      <c r="T20" s="148">
        <f t="shared" si="7"/>
        <v>0</v>
      </c>
      <c r="U20" s="149"/>
    </row>
    <row r="21" spans="1:21" x14ac:dyDescent="0.25">
      <c r="A21" s="295"/>
      <c r="E21" s="138">
        <v>0</v>
      </c>
      <c r="F21" s="156">
        <f t="shared" si="0"/>
        <v>0</v>
      </c>
      <c r="G21" s="138">
        <v>0</v>
      </c>
      <c r="H21" s="156">
        <f t="shared" si="0"/>
        <v>0</v>
      </c>
      <c r="I21" s="138">
        <v>0</v>
      </c>
      <c r="J21" s="156">
        <f t="shared" ref="J21" si="36">I21*$D21</f>
        <v>0</v>
      </c>
      <c r="K21" s="138">
        <v>0</v>
      </c>
      <c r="L21" s="156">
        <f t="shared" ref="L21" si="37">K21*$D21</f>
        <v>0</v>
      </c>
      <c r="M21" s="138">
        <v>0</v>
      </c>
      <c r="N21" s="156">
        <f t="shared" ref="N21" si="38">M21*$D21</f>
        <v>0</v>
      </c>
      <c r="O21" s="138">
        <v>0</v>
      </c>
      <c r="P21" s="156">
        <f t="shared" ref="P21" si="39">O21*$D21</f>
        <v>0</v>
      </c>
      <c r="R21" s="147">
        <f t="shared" si="5"/>
        <v>0</v>
      </c>
      <c r="S21" s="148">
        <f t="shared" si="6"/>
        <v>0</v>
      </c>
      <c r="T21" s="148">
        <f t="shared" si="7"/>
        <v>0</v>
      </c>
    </row>
    <row r="22" spans="1:21" x14ac:dyDescent="0.25">
      <c r="A22" s="295"/>
      <c r="E22" s="138">
        <v>0</v>
      </c>
      <c r="F22" s="156">
        <f t="shared" si="0"/>
        <v>0</v>
      </c>
      <c r="G22" s="138">
        <v>0</v>
      </c>
      <c r="H22" s="156">
        <f t="shared" si="0"/>
        <v>0</v>
      </c>
      <c r="I22" s="138">
        <v>0</v>
      </c>
      <c r="J22" s="156">
        <f t="shared" ref="J22" si="40">I22*$D22</f>
        <v>0</v>
      </c>
      <c r="K22" s="138">
        <v>0</v>
      </c>
      <c r="L22" s="156">
        <f t="shared" ref="L22" si="41">K22*$D22</f>
        <v>0</v>
      </c>
      <c r="M22" s="138">
        <v>0</v>
      </c>
      <c r="N22" s="156">
        <f t="shared" ref="N22" si="42">M22*$D22</f>
        <v>0</v>
      </c>
      <c r="O22" s="138">
        <v>0</v>
      </c>
      <c r="P22" s="156">
        <f t="shared" ref="P22" si="43">O22*$D22</f>
        <v>0</v>
      </c>
      <c r="R22" s="147">
        <f t="shared" si="5"/>
        <v>0</v>
      </c>
      <c r="S22" s="148">
        <f t="shared" si="6"/>
        <v>0</v>
      </c>
      <c r="T22" s="148">
        <f t="shared" si="7"/>
        <v>0</v>
      </c>
    </row>
    <row r="23" spans="1:21" ht="15.75" thickBot="1" x14ac:dyDescent="0.3">
      <c r="A23" s="295"/>
      <c r="E23" s="138">
        <v>0</v>
      </c>
      <c r="F23" s="156">
        <f t="shared" si="0"/>
        <v>0</v>
      </c>
      <c r="G23" s="138">
        <v>0</v>
      </c>
      <c r="H23" s="156">
        <f t="shared" si="0"/>
        <v>0</v>
      </c>
      <c r="I23" s="138">
        <v>0</v>
      </c>
      <c r="J23" s="156">
        <f t="shared" ref="J23" si="44">I23*$D23</f>
        <v>0</v>
      </c>
      <c r="K23" s="138">
        <v>0</v>
      </c>
      <c r="L23" s="156">
        <f t="shared" ref="L23" si="45">K23*$D23</f>
        <v>0</v>
      </c>
      <c r="M23" s="138">
        <v>0</v>
      </c>
      <c r="N23" s="156">
        <f t="shared" ref="N23" si="46">M23*$D23</f>
        <v>0</v>
      </c>
      <c r="O23" s="138">
        <v>0</v>
      </c>
      <c r="P23" s="156">
        <f t="shared" ref="P23" si="47">O23*$D23</f>
        <v>0</v>
      </c>
      <c r="R23" s="147">
        <f t="shared" si="5"/>
        <v>0</v>
      </c>
      <c r="S23" s="148">
        <f t="shared" si="6"/>
        <v>0</v>
      </c>
      <c r="T23" s="148">
        <f t="shared" si="7"/>
        <v>0</v>
      </c>
    </row>
    <row r="24" spans="1:21" hidden="1" x14ac:dyDescent="0.25">
      <c r="A24" s="295"/>
      <c r="E24" s="138">
        <v>0</v>
      </c>
      <c r="F24" s="156">
        <f t="shared" si="0"/>
        <v>0</v>
      </c>
      <c r="G24" s="138">
        <v>0</v>
      </c>
      <c r="H24" s="156">
        <f t="shared" si="0"/>
        <v>0</v>
      </c>
      <c r="I24" s="138">
        <v>0</v>
      </c>
      <c r="J24" s="156">
        <f t="shared" ref="J24" si="48">I24*$D24</f>
        <v>0</v>
      </c>
      <c r="K24" s="138">
        <v>0</v>
      </c>
      <c r="L24" s="156">
        <f t="shared" ref="L24" si="49">K24*$D24</f>
        <v>0</v>
      </c>
      <c r="M24" s="138">
        <v>0</v>
      </c>
      <c r="N24" s="156">
        <f t="shared" ref="N24" si="50">M24*$D24</f>
        <v>0</v>
      </c>
      <c r="O24" s="138">
        <v>0</v>
      </c>
      <c r="P24" s="156">
        <f t="shared" ref="P24" si="51">O24*$D24</f>
        <v>0</v>
      </c>
      <c r="R24" s="147">
        <f t="shared" si="5"/>
        <v>0</v>
      </c>
      <c r="S24" s="148">
        <f t="shared" si="6"/>
        <v>0</v>
      </c>
      <c r="T24" s="148">
        <f t="shared" si="7"/>
        <v>0</v>
      </c>
    </row>
    <row r="25" spans="1:21" hidden="1" x14ac:dyDescent="0.25">
      <c r="A25" s="295"/>
      <c r="E25" s="138">
        <v>0</v>
      </c>
      <c r="F25" s="156">
        <f t="shared" si="0"/>
        <v>0</v>
      </c>
      <c r="G25" s="138">
        <v>0</v>
      </c>
      <c r="H25" s="156">
        <f t="shared" si="0"/>
        <v>0</v>
      </c>
      <c r="I25" s="138">
        <v>0</v>
      </c>
      <c r="J25" s="156">
        <f t="shared" ref="J25" si="52">I25*$D25</f>
        <v>0</v>
      </c>
      <c r="K25" s="138">
        <v>0</v>
      </c>
      <c r="L25" s="156">
        <f t="shared" ref="L25" si="53">K25*$D25</f>
        <v>0</v>
      </c>
      <c r="M25" s="138">
        <v>0</v>
      </c>
      <c r="N25" s="156">
        <f t="shared" ref="N25" si="54">M25*$D25</f>
        <v>0</v>
      </c>
      <c r="O25" s="138">
        <v>0</v>
      </c>
      <c r="P25" s="156">
        <f t="shared" ref="P25" si="55">O25*$D25</f>
        <v>0</v>
      </c>
      <c r="R25" s="147">
        <f t="shared" si="5"/>
        <v>0</v>
      </c>
      <c r="S25" s="148">
        <f t="shared" si="6"/>
        <v>0</v>
      </c>
      <c r="T25" s="148">
        <f t="shared" si="7"/>
        <v>0</v>
      </c>
    </row>
    <row r="26" spans="1:21" hidden="1" x14ac:dyDescent="0.25">
      <c r="A26" s="295"/>
      <c r="E26" s="138">
        <v>0</v>
      </c>
      <c r="F26" s="156">
        <f t="shared" si="0"/>
        <v>0</v>
      </c>
      <c r="G26" s="138">
        <v>0</v>
      </c>
      <c r="H26" s="156">
        <f t="shared" si="0"/>
        <v>0</v>
      </c>
      <c r="I26" s="138">
        <v>0</v>
      </c>
      <c r="J26" s="156">
        <f t="shared" ref="J26" si="56">I26*$D26</f>
        <v>0</v>
      </c>
      <c r="K26" s="138">
        <v>0</v>
      </c>
      <c r="L26" s="156">
        <f t="shared" ref="L26" si="57">K26*$D26</f>
        <v>0</v>
      </c>
      <c r="M26" s="138">
        <v>0</v>
      </c>
      <c r="N26" s="156">
        <f t="shared" ref="N26" si="58">M26*$D26</f>
        <v>0</v>
      </c>
      <c r="O26" s="138">
        <v>0</v>
      </c>
      <c r="P26" s="156">
        <f t="shared" ref="P26" si="59">O26*$D26</f>
        <v>0</v>
      </c>
      <c r="R26" s="147">
        <f t="shared" si="5"/>
        <v>0</v>
      </c>
      <c r="S26" s="148">
        <f t="shared" si="6"/>
        <v>0</v>
      </c>
      <c r="T26" s="148">
        <f t="shared" si="7"/>
        <v>0</v>
      </c>
    </row>
    <row r="27" spans="1:21" hidden="1" x14ac:dyDescent="0.25">
      <c r="A27" s="295"/>
      <c r="E27" s="138">
        <v>0</v>
      </c>
      <c r="F27" s="156">
        <f t="shared" si="0"/>
        <v>0</v>
      </c>
      <c r="G27" s="138">
        <v>0</v>
      </c>
      <c r="H27" s="156">
        <f t="shared" si="0"/>
        <v>0</v>
      </c>
      <c r="I27" s="138">
        <v>0</v>
      </c>
      <c r="J27" s="156">
        <f t="shared" ref="J27" si="60">I27*$D27</f>
        <v>0</v>
      </c>
      <c r="K27" s="138">
        <v>0</v>
      </c>
      <c r="L27" s="156">
        <f t="shared" ref="L27" si="61">K27*$D27</f>
        <v>0</v>
      </c>
      <c r="M27" s="138">
        <v>0</v>
      </c>
      <c r="N27" s="156">
        <f t="shared" ref="N27" si="62">M27*$D27</f>
        <v>0</v>
      </c>
      <c r="O27" s="138">
        <v>0</v>
      </c>
      <c r="P27" s="156">
        <f t="shared" ref="P27" si="63">O27*$D27</f>
        <v>0</v>
      </c>
      <c r="R27" s="147">
        <f t="shared" si="5"/>
        <v>0</v>
      </c>
      <c r="S27" s="148">
        <f t="shared" si="6"/>
        <v>0</v>
      </c>
      <c r="T27" s="148">
        <f t="shared" si="7"/>
        <v>0</v>
      </c>
    </row>
    <row r="28" spans="1:21" hidden="1" x14ac:dyDescent="0.25">
      <c r="A28" s="295"/>
      <c r="E28" s="138">
        <v>0</v>
      </c>
      <c r="F28" s="156">
        <f t="shared" si="0"/>
        <v>0</v>
      </c>
      <c r="G28" s="138">
        <v>0</v>
      </c>
      <c r="H28" s="156">
        <f t="shared" si="0"/>
        <v>0</v>
      </c>
      <c r="I28" s="138">
        <v>0</v>
      </c>
      <c r="J28" s="156">
        <f t="shared" ref="J28" si="64">I28*$D28</f>
        <v>0</v>
      </c>
      <c r="K28" s="138">
        <v>0</v>
      </c>
      <c r="L28" s="156">
        <f t="shared" ref="L28" si="65">K28*$D28</f>
        <v>0</v>
      </c>
      <c r="M28" s="138">
        <v>0</v>
      </c>
      <c r="N28" s="156">
        <f t="shared" ref="N28" si="66">M28*$D28</f>
        <v>0</v>
      </c>
      <c r="O28" s="138">
        <v>0</v>
      </c>
      <c r="P28" s="156">
        <f t="shared" ref="P28" si="67">O28*$D28</f>
        <v>0</v>
      </c>
      <c r="R28" s="147">
        <f t="shared" si="5"/>
        <v>0</v>
      </c>
      <c r="S28" s="148">
        <f t="shared" si="6"/>
        <v>0</v>
      </c>
      <c r="T28" s="148">
        <f t="shared" si="7"/>
        <v>0</v>
      </c>
    </row>
    <row r="29" spans="1:21" hidden="1" x14ac:dyDescent="0.25">
      <c r="A29" s="295"/>
      <c r="E29" s="138">
        <v>0</v>
      </c>
      <c r="F29" s="156">
        <f t="shared" si="0"/>
        <v>0</v>
      </c>
      <c r="G29" s="138">
        <v>0</v>
      </c>
      <c r="H29" s="156">
        <f t="shared" si="0"/>
        <v>0</v>
      </c>
      <c r="I29" s="138">
        <v>0</v>
      </c>
      <c r="J29" s="156">
        <f t="shared" ref="J29" si="68">I29*$D29</f>
        <v>0</v>
      </c>
      <c r="K29" s="138">
        <v>0</v>
      </c>
      <c r="L29" s="156">
        <f t="shared" ref="L29" si="69">K29*$D29</f>
        <v>0</v>
      </c>
      <c r="M29" s="138">
        <v>0</v>
      </c>
      <c r="N29" s="156">
        <f t="shared" ref="N29" si="70">M29*$D29</f>
        <v>0</v>
      </c>
      <c r="O29" s="138">
        <v>0</v>
      </c>
      <c r="P29" s="156">
        <f t="shared" ref="P29" si="71">O29*$D29</f>
        <v>0</v>
      </c>
      <c r="R29" s="147">
        <f t="shared" si="5"/>
        <v>0</v>
      </c>
      <c r="S29" s="148">
        <f t="shared" si="6"/>
        <v>0</v>
      </c>
      <c r="T29" s="148">
        <f t="shared" si="7"/>
        <v>0</v>
      </c>
    </row>
    <row r="30" spans="1:21" hidden="1" x14ac:dyDescent="0.25">
      <c r="A30" s="295"/>
      <c r="E30" s="138">
        <v>0</v>
      </c>
      <c r="F30" s="156">
        <f t="shared" si="0"/>
        <v>0</v>
      </c>
      <c r="G30" s="138">
        <v>0</v>
      </c>
      <c r="H30" s="156">
        <f t="shared" si="0"/>
        <v>0</v>
      </c>
      <c r="I30" s="138">
        <v>0</v>
      </c>
      <c r="J30" s="156">
        <f t="shared" ref="J30" si="72">I30*$D30</f>
        <v>0</v>
      </c>
      <c r="K30" s="138">
        <v>0</v>
      </c>
      <c r="L30" s="156">
        <f t="shared" ref="L30" si="73">K30*$D30</f>
        <v>0</v>
      </c>
      <c r="M30" s="138">
        <v>0</v>
      </c>
      <c r="N30" s="156">
        <f t="shared" ref="N30" si="74">M30*$D30</f>
        <v>0</v>
      </c>
      <c r="O30" s="138">
        <v>0</v>
      </c>
      <c r="P30" s="156">
        <f t="shared" ref="P30" si="75">O30*$D30</f>
        <v>0</v>
      </c>
      <c r="R30" s="147">
        <f t="shared" si="5"/>
        <v>0</v>
      </c>
      <c r="S30" s="148">
        <f t="shared" si="6"/>
        <v>0</v>
      </c>
      <c r="T30" s="148">
        <f t="shared" si="7"/>
        <v>0</v>
      </c>
    </row>
    <row r="31" spans="1:21" hidden="1" x14ac:dyDescent="0.25">
      <c r="A31" s="295"/>
      <c r="E31" s="138">
        <v>0</v>
      </c>
      <c r="F31" s="156">
        <f t="shared" si="0"/>
        <v>0</v>
      </c>
      <c r="G31" s="138">
        <v>0</v>
      </c>
      <c r="H31" s="156">
        <f t="shared" si="0"/>
        <v>0</v>
      </c>
      <c r="I31" s="138">
        <v>0</v>
      </c>
      <c r="J31" s="156">
        <f t="shared" ref="J31" si="76">I31*$D31</f>
        <v>0</v>
      </c>
      <c r="K31" s="138">
        <v>0</v>
      </c>
      <c r="L31" s="156">
        <f t="shared" ref="L31" si="77">K31*$D31</f>
        <v>0</v>
      </c>
      <c r="M31" s="138">
        <v>0</v>
      </c>
      <c r="N31" s="156">
        <f t="shared" ref="N31" si="78">M31*$D31</f>
        <v>0</v>
      </c>
      <c r="O31" s="138">
        <v>0</v>
      </c>
      <c r="P31" s="156">
        <f t="shared" ref="P31" si="79">O31*$D31</f>
        <v>0</v>
      </c>
      <c r="R31" s="147">
        <f t="shared" si="5"/>
        <v>0</v>
      </c>
      <c r="S31" s="148">
        <f t="shared" si="6"/>
        <v>0</v>
      </c>
      <c r="T31" s="148">
        <f t="shared" si="7"/>
        <v>0</v>
      </c>
    </row>
    <row r="32" spans="1:21" hidden="1" x14ac:dyDescent="0.25">
      <c r="A32" s="295"/>
      <c r="E32" s="138">
        <v>0</v>
      </c>
      <c r="F32" s="156">
        <f t="shared" si="0"/>
        <v>0</v>
      </c>
      <c r="G32" s="138">
        <v>0</v>
      </c>
      <c r="H32" s="156">
        <f t="shared" si="0"/>
        <v>0</v>
      </c>
      <c r="I32" s="138">
        <v>0</v>
      </c>
      <c r="J32" s="156">
        <f t="shared" ref="J32" si="80">I32*$D32</f>
        <v>0</v>
      </c>
      <c r="K32" s="138">
        <v>0</v>
      </c>
      <c r="L32" s="156">
        <f t="shared" ref="L32" si="81">K32*$D32</f>
        <v>0</v>
      </c>
      <c r="M32" s="138">
        <v>0</v>
      </c>
      <c r="N32" s="156">
        <f t="shared" ref="N32" si="82">M32*$D32</f>
        <v>0</v>
      </c>
      <c r="O32" s="138">
        <v>0</v>
      </c>
      <c r="P32" s="156">
        <f t="shared" ref="P32" si="83">O32*$D32</f>
        <v>0</v>
      </c>
      <c r="R32" s="147">
        <f t="shared" si="5"/>
        <v>0</v>
      </c>
      <c r="S32" s="148">
        <f t="shared" si="6"/>
        <v>0</v>
      </c>
      <c r="T32" s="148">
        <f t="shared" si="7"/>
        <v>0</v>
      </c>
    </row>
    <row r="33" spans="1:20" hidden="1" x14ac:dyDescent="0.25">
      <c r="A33" s="295"/>
      <c r="E33" s="138">
        <v>0</v>
      </c>
      <c r="F33" s="156">
        <f t="shared" si="0"/>
        <v>0</v>
      </c>
      <c r="G33" s="138">
        <v>0</v>
      </c>
      <c r="H33" s="156">
        <f t="shared" si="0"/>
        <v>0</v>
      </c>
      <c r="I33" s="138">
        <v>0</v>
      </c>
      <c r="J33" s="156">
        <f t="shared" ref="J33" si="84">I33*$D33</f>
        <v>0</v>
      </c>
      <c r="K33" s="138">
        <v>0</v>
      </c>
      <c r="L33" s="156">
        <f t="shared" ref="L33" si="85">K33*$D33</f>
        <v>0</v>
      </c>
      <c r="M33" s="138">
        <v>0</v>
      </c>
      <c r="N33" s="156">
        <f t="shared" ref="N33" si="86">M33*$D33</f>
        <v>0</v>
      </c>
      <c r="O33" s="138">
        <v>0</v>
      </c>
      <c r="P33" s="156">
        <f t="shared" ref="P33" si="87">O33*$D33</f>
        <v>0</v>
      </c>
      <c r="R33" s="147">
        <f t="shared" si="5"/>
        <v>0</v>
      </c>
      <c r="S33" s="148">
        <f t="shared" si="6"/>
        <v>0</v>
      </c>
      <c r="T33" s="148">
        <f t="shared" si="7"/>
        <v>0</v>
      </c>
    </row>
    <row r="34" spans="1:20" hidden="1" x14ac:dyDescent="0.25">
      <c r="A34" s="295"/>
      <c r="E34" s="138">
        <v>0</v>
      </c>
      <c r="F34" s="156">
        <f t="shared" si="0"/>
        <v>0</v>
      </c>
      <c r="G34" s="138">
        <v>0</v>
      </c>
      <c r="H34" s="156">
        <f t="shared" si="0"/>
        <v>0</v>
      </c>
      <c r="I34" s="138">
        <v>0</v>
      </c>
      <c r="J34" s="156">
        <f t="shared" ref="J34" si="88">I34*$D34</f>
        <v>0</v>
      </c>
      <c r="K34" s="138">
        <v>0</v>
      </c>
      <c r="L34" s="156">
        <f t="shared" ref="L34" si="89">K34*$D34</f>
        <v>0</v>
      </c>
      <c r="M34" s="138">
        <v>0</v>
      </c>
      <c r="N34" s="156">
        <f t="shared" ref="N34" si="90">M34*$D34</f>
        <v>0</v>
      </c>
      <c r="O34" s="138">
        <v>0</v>
      </c>
      <c r="P34" s="156">
        <f t="shared" ref="P34" si="91">O34*$D34</f>
        <v>0</v>
      </c>
      <c r="R34" s="147">
        <f t="shared" si="5"/>
        <v>0</v>
      </c>
      <c r="S34" s="148">
        <f t="shared" si="6"/>
        <v>0</v>
      </c>
      <c r="T34" s="148">
        <f t="shared" si="7"/>
        <v>0</v>
      </c>
    </row>
    <row r="35" spans="1:20" hidden="1" x14ac:dyDescent="0.25">
      <c r="A35" s="295"/>
      <c r="E35" s="138">
        <v>0</v>
      </c>
      <c r="F35" s="156">
        <f t="shared" si="0"/>
        <v>0</v>
      </c>
      <c r="G35" s="138">
        <v>0</v>
      </c>
      <c r="H35" s="156">
        <f t="shared" si="0"/>
        <v>0</v>
      </c>
      <c r="I35" s="138">
        <v>0</v>
      </c>
      <c r="J35" s="156">
        <f t="shared" ref="J35" si="92">I35*$D35</f>
        <v>0</v>
      </c>
      <c r="K35" s="138">
        <v>0</v>
      </c>
      <c r="L35" s="156">
        <f t="shared" ref="L35" si="93">K35*$D35</f>
        <v>0</v>
      </c>
      <c r="M35" s="138">
        <v>0</v>
      </c>
      <c r="N35" s="156">
        <f t="shared" ref="N35" si="94">M35*$D35</f>
        <v>0</v>
      </c>
      <c r="O35" s="138">
        <v>0</v>
      </c>
      <c r="P35" s="156">
        <f t="shared" ref="P35" si="95">O35*$D35</f>
        <v>0</v>
      </c>
      <c r="R35" s="147">
        <f t="shared" si="5"/>
        <v>0</v>
      </c>
      <c r="S35" s="148">
        <f t="shared" si="6"/>
        <v>0</v>
      </c>
      <c r="T35" s="148">
        <f t="shared" si="7"/>
        <v>0</v>
      </c>
    </row>
    <row r="36" spans="1:20" hidden="1" x14ac:dyDescent="0.25">
      <c r="A36" s="295"/>
      <c r="E36" s="138">
        <v>0</v>
      </c>
      <c r="F36" s="156">
        <f t="shared" si="0"/>
        <v>0</v>
      </c>
      <c r="G36" s="138">
        <v>0</v>
      </c>
      <c r="H36" s="156">
        <f t="shared" si="0"/>
        <v>0</v>
      </c>
      <c r="I36" s="138">
        <v>0</v>
      </c>
      <c r="J36" s="156">
        <f t="shared" ref="J36" si="96">I36*$D36</f>
        <v>0</v>
      </c>
      <c r="K36" s="138">
        <v>0</v>
      </c>
      <c r="L36" s="156">
        <f t="shared" ref="L36" si="97">K36*$D36</f>
        <v>0</v>
      </c>
      <c r="M36" s="138">
        <v>0</v>
      </c>
      <c r="N36" s="156">
        <f t="shared" ref="N36" si="98">M36*$D36</f>
        <v>0</v>
      </c>
      <c r="O36" s="138">
        <v>0</v>
      </c>
      <c r="P36" s="156">
        <f t="shared" ref="P36" si="99">O36*$D36</f>
        <v>0</v>
      </c>
      <c r="R36" s="147">
        <f t="shared" ref="R36:R37" si="100">E36+G36+I36+K36+M36+O36</f>
        <v>0</v>
      </c>
      <c r="S36" s="148">
        <f t="shared" ref="S36:S37" si="101">F36+H36+J36+L36+N36+P36</f>
        <v>0</v>
      </c>
      <c r="T36" s="148">
        <f t="shared" ref="T36:T37" si="102">S36-D36</f>
        <v>0</v>
      </c>
    </row>
    <row r="37" spans="1:20" hidden="1" x14ac:dyDescent="0.25">
      <c r="A37" s="295"/>
      <c r="E37" s="138">
        <v>0</v>
      </c>
      <c r="F37" s="156">
        <f t="shared" si="0"/>
        <v>0</v>
      </c>
      <c r="G37" s="138">
        <v>0</v>
      </c>
      <c r="H37" s="156">
        <f t="shared" si="0"/>
        <v>0</v>
      </c>
      <c r="I37" s="138">
        <v>0</v>
      </c>
      <c r="J37" s="156">
        <f t="shared" ref="J37" si="103">I37*$D37</f>
        <v>0</v>
      </c>
      <c r="K37" s="138">
        <v>0</v>
      </c>
      <c r="L37" s="156">
        <f t="shared" ref="L37" si="104">K37*$D37</f>
        <v>0</v>
      </c>
      <c r="M37" s="138">
        <v>0</v>
      </c>
      <c r="N37" s="156">
        <f t="shared" ref="N37" si="105">M37*$D37</f>
        <v>0</v>
      </c>
      <c r="O37" s="138">
        <v>0</v>
      </c>
      <c r="P37" s="156">
        <f t="shared" ref="P37" si="106">O37*$D37</f>
        <v>0</v>
      </c>
      <c r="R37" s="147">
        <f t="shared" si="100"/>
        <v>0</v>
      </c>
      <c r="S37" s="148">
        <f t="shared" si="101"/>
        <v>0</v>
      </c>
      <c r="T37" s="148">
        <f t="shared" si="102"/>
        <v>0</v>
      </c>
    </row>
    <row r="38" spans="1:20" hidden="1" x14ac:dyDescent="0.25">
      <c r="A38" s="295"/>
      <c r="E38" s="138">
        <v>0</v>
      </c>
      <c r="F38" s="156">
        <f t="shared" si="0"/>
        <v>0</v>
      </c>
      <c r="G38" s="138">
        <v>0</v>
      </c>
      <c r="H38" s="156">
        <f t="shared" si="0"/>
        <v>0</v>
      </c>
      <c r="I38" s="138">
        <v>0</v>
      </c>
      <c r="J38" s="156">
        <f t="shared" ref="J38" si="107">I38*$D38</f>
        <v>0</v>
      </c>
      <c r="K38" s="138">
        <v>0</v>
      </c>
      <c r="L38" s="156">
        <f t="shared" ref="L38" si="108">K38*$D38</f>
        <v>0</v>
      </c>
      <c r="M38" s="138">
        <v>0</v>
      </c>
      <c r="N38" s="156">
        <f t="shared" ref="N38" si="109">M38*$D38</f>
        <v>0</v>
      </c>
      <c r="O38" s="138">
        <v>0</v>
      </c>
      <c r="P38" s="156">
        <f t="shared" ref="P38" si="110">O38*$D38</f>
        <v>0</v>
      </c>
      <c r="R38" s="147">
        <f t="shared" ref="R38" si="111">E38+G38+I38+K38+M38+O38</f>
        <v>0</v>
      </c>
      <c r="S38" s="148">
        <f t="shared" ref="S38" si="112">F38+H38+J38+L38+N38+P38</f>
        <v>0</v>
      </c>
      <c r="T38" s="148">
        <f t="shared" ref="T38" si="113">S38-D38</f>
        <v>0</v>
      </c>
    </row>
    <row r="39" spans="1:20" ht="15.75" hidden="1" thickBot="1" x14ac:dyDescent="0.3">
      <c r="A39" s="295"/>
    </row>
    <row r="40" spans="1:20" s="149" customFormat="1" ht="16.5" thickBot="1" x14ac:dyDescent="0.3">
      <c r="A40" s="480" t="s">
        <v>165</v>
      </c>
      <c r="B40" s="481"/>
      <c r="C40" s="482"/>
      <c r="D40" s="153">
        <f>SUM(D12:D38)</f>
        <v>0</v>
      </c>
      <c r="E40" s="154"/>
      <c r="F40" s="153">
        <f>SUM(F12:F38)</f>
        <v>0</v>
      </c>
      <c r="G40" s="155"/>
      <c r="H40" s="153">
        <f>SUM(H12:H38)</f>
        <v>0</v>
      </c>
      <c r="I40" s="155"/>
      <c r="J40" s="153">
        <f>SUM(J12:J38)</f>
        <v>0</v>
      </c>
      <c r="K40" s="155"/>
      <c r="L40" s="153">
        <f>SUM(L12:L38)</f>
        <v>0</v>
      </c>
      <c r="M40" s="155"/>
      <c r="N40" s="153">
        <f>SUM(N12:N38)</f>
        <v>0</v>
      </c>
      <c r="O40" s="155"/>
      <c r="P40" s="153">
        <f>SUM(P12:P38)</f>
        <v>0</v>
      </c>
      <c r="S40" s="148">
        <f>F40+H40+J40+L40+N40+P40</f>
        <v>0</v>
      </c>
      <c r="T40" s="148">
        <f>S40-D40</f>
        <v>0</v>
      </c>
    </row>
    <row r="41" spans="1:20" x14ac:dyDescent="0.25">
      <c r="D41" s="139"/>
      <c r="E41" s="139"/>
      <c r="F41" s="139"/>
      <c r="G41" s="139"/>
      <c r="H41" s="139"/>
      <c r="I41" s="139"/>
      <c r="J41" s="139"/>
      <c r="K41" s="139"/>
      <c r="L41" s="139"/>
      <c r="M41" s="139"/>
      <c r="N41" s="139"/>
      <c r="O41" s="139"/>
      <c r="P41" s="139"/>
    </row>
    <row r="42" spans="1:20" ht="15.75" thickBot="1" x14ac:dyDescent="0.3"/>
    <row r="43" spans="1:20" ht="30.6" customHeight="1" x14ac:dyDescent="0.25">
      <c r="A43" s="474" t="s">
        <v>166</v>
      </c>
      <c r="B43" s="475"/>
      <c r="C43" s="475"/>
      <c r="D43" s="476"/>
      <c r="E43" s="388" t="s">
        <v>95</v>
      </c>
      <c r="F43" s="390"/>
      <c r="G43" s="388" t="s">
        <v>96</v>
      </c>
      <c r="H43" s="390"/>
      <c r="I43" s="388" t="s">
        <v>97</v>
      </c>
      <c r="J43" s="390"/>
      <c r="K43" s="388" t="s">
        <v>99</v>
      </c>
      <c r="L43" s="390"/>
      <c r="M43" s="388" t="s">
        <v>100</v>
      </c>
      <c r="N43" s="390"/>
      <c r="O43" s="388" t="s">
        <v>102</v>
      </c>
      <c r="P43" s="390"/>
      <c r="Q43" s="131"/>
      <c r="R43" s="146" t="s">
        <v>112</v>
      </c>
      <c r="S43" s="470" t="s">
        <v>159</v>
      </c>
      <c r="T43" s="470" t="s">
        <v>160</v>
      </c>
    </row>
    <row r="44" spans="1:20" ht="28.15" customHeight="1" thickBot="1" x14ac:dyDescent="0.3">
      <c r="A44" s="477"/>
      <c r="B44" s="478"/>
      <c r="C44" s="478"/>
      <c r="D44" s="479"/>
      <c r="E44" s="456" t="str">
        <f>IF(Usage!$B$8=0, "", Usage!$B$8)</f>
        <v>Center Overhead</v>
      </c>
      <c r="F44" s="457"/>
      <c r="G44" s="456" t="str">
        <f>IF(Usage!$B$9=0, "", Usage!$B$9)</f>
        <v/>
      </c>
      <c r="H44" s="457"/>
      <c r="I44" s="456" t="str">
        <f>IF(Usage!$B$10=0, "", Usage!$B$10)</f>
        <v/>
      </c>
      <c r="J44" s="457"/>
      <c r="K44" s="456" t="str">
        <f>IF(Usage!$B$11=0, "", Usage!$B$11)</f>
        <v/>
      </c>
      <c r="L44" s="457"/>
      <c r="M44" s="456" t="str">
        <f>IF(Usage!$B$12=0, "", Usage!$B$12)</f>
        <v/>
      </c>
      <c r="N44" s="457"/>
      <c r="O44" s="456" t="str">
        <f>IF(Usage!$B$13=0, "", Usage!$B$13)</f>
        <v/>
      </c>
      <c r="P44" s="457"/>
      <c r="Q44" s="131"/>
      <c r="R44" s="470" t="s">
        <v>113</v>
      </c>
      <c r="S44" s="470"/>
      <c r="T44" s="470"/>
    </row>
    <row r="45" spans="1:20" x14ac:dyDescent="0.25">
      <c r="A45" s="135" t="s">
        <v>82</v>
      </c>
      <c r="B45" s="135" t="s">
        <v>161</v>
      </c>
      <c r="C45" s="135" t="s">
        <v>162</v>
      </c>
      <c r="D45" s="135" t="s">
        <v>163</v>
      </c>
      <c r="E45" s="136" t="s">
        <v>146</v>
      </c>
      <c r="F45" s="137" t="s">
        <v>105</v>
      </c>
      <c r="G45" s="136" t="s">
        <v>164</v>
      </c>
      <c r="H45" s="137" t="s">
        <v>105</v>
      </c>
      <c r="I45" s="136" t="s">
        <v>146</v>
      </c>
      <c r="J45" s="137" t="s">
        <v>105</v>
      </c>
      <c r="K45" s="136" t="s">
        <v>146</v>
      </c>
      <c r="L45" s="137" t="s">
        <v>105</v>
      </c>
      <c r="M45" s="136" t="s">
        <v>164</v>
      </c>
      <c r="N45" s="137" t="s">
        <v>105</v>
      </c>
      <c r="O45" s="136" t="s">
        <v>146</v>
      </c>
      <c r="P45" s="137" t="s">
        <v>105</v>
      </c>
      <c r="Q45" s="131"/>
      <c r="R45" s="470"/>
      <c r="S45" s="470"/>
      <c r="T45" s="470"/>
    </row>
    <row r="46" spans="1:20" x14ac:dyDescent="0.25">
      <c r="A46" s="295"/>
      <c r="E46" s="138">
        <v>0</v>
      </c>
      <c r="F46" s="156">
        <f>E46*$D46</f>
        <v>0</v>
      </c>
      <c r="G46" s="138">
        <v>0</v>
      </c>
      <c r="H46" s="156">
        <f>G46*$D46</f>
        <v>0</v>
      </c>
      <c r="I46" s="138">
        <v>0</v>
      </c>
      <c r="J46" s="156">
        <f>I46*$D46</f>
        <v>0</v>
      </c>
      <c r="K46" s="138">
        <v>0</v>
      </c>
      <c r="L46" s="156">
        <f>K46*$D46</f>
        <v>0</v>
      </c>
      <c r="M46" s="138">
        <v>0</v>
      </c>
      <c r="N46" s="156">
        <f>M46*$D46</f>
        <v>0</v>
      </c>
      <c r="O46" s="138">
        <v>0</v>
      </c>
      <c r="P46" s="156">
        <f>O46*$D46</f>
        <v>0</v>
      </c>
      <c r="R46" s="147">
        <f>E46+G46+I46+K46+M46+O46</f>
        <v>0</v>
      </c>
      <c r="S46" s="148">
        <f>F46+H46+J46+L46+N46+P46</f>
        <v>0</v>
      </c>
      <c r="T46" s="148">
        <f>S46-D46</f>
        <v>0</v>
      </c>
    </row>
    <row r="47" spans="1:20" x14ac:dyDescent="0.25">
      <c r="A47" s="295"/>
      <c r="E47" s="138">
        <v>0</v>
      </c>
      <c r="F47" s="156">
        <f t="shared" ref="F47:F68" si="114">E47*$D47</f>
        <v>0</v>
      </c>
      <c r="G47" s="138">
        <v>0</v>
      </c>
      <c r="H47" s="156">
        <f t="shared" ref="H47" si="115">G47*$D47</f>
        <v>0</v>
      </c>
      <c r="I47" s="138">
        <v>0</v>
      </c>
      <c r="J47" s="156">
        <f t="shared" ref="J47" si="116">I47*$D47</f>
        <v>0</v>
      </c>
      <c r="K47" s="138">
        <v>0</v>
      </c>
      <c r="L47" s="156">
        <f t="shared" ref="L47" si="117">K47*$D47</f>
        <v>0</v>
      </c>
      <c r="M47" s="138">
        <v>0</v>
      </c>
      <c r="N47" s="156">
        <f t="shared" ref="N47" si="118">M47*$D47</f>
        <v>0</v>
      </c>
      <c r="O47" s="138">
        <v>0</v>
      </c>
      <c r="P47" s="156">
        <f t="shared" ref="P47" si="119">O47*$D47</f>
        <v>0</v>
      </c>
      <c r="R47" s="147">
        <f t="shared" ref="R47:R68" si="120">E47+G47+I47+K47+M47+O47</f>
        <v>0</v>
      </c>
      <c r="S47" s="148">
        <f t="shared" ref="S47:S68" si="121">F47+H47+J47+L47+N47+P47</f>
        <v>0</v>
      </c>
      <c r="T47" s="148">
        <f t="shared" ref="T47:T68" si="122">S47-D47</f>
        <v>0</v>
      </c>
    </row>
    <row r="48" spans="1:20" x14ac:dyDescent="0.25">
      <c r="A48" s="295"/>
      <c r="E48" s="138">
        <v>0</v>
      </c>
      <c r="F48" s="156">
        <f t="shared" si="114"/>
        <v>0</v>
      </c>
      <c r="G48" s="138">
        <v>0</v>
      </c>
      <c r="H48" s="156">
        <f t="shared" ref="H48" si="123">G48*$D48</f>
        <v>0</v>
      </c>
      <c r="I48" s="138">
        <v>0</v>
      </c>
      <c r="J48" s="156">
        <f t="shared" ref="J48" si="124">I48*$D48</f>
        <v>0</v>
      </c>
      <c r="K48" s="138">
        <v>0</v>
      </c>
      <c r="L48" s="156">
        <f t="shared" ref="L48" si="125">K48*$D48</f>
        <v>0</v>
      </c>
      <c r="M48" s="138">
        <v>0</v>
      </c>
      <c r="N48" s="156">
        <f t="shared" ref="N48" si="126">M48*$D48</f>
        <v>0</v>
      </c>
      <c r="O48" s="138">
        <v>0</v>
      </c>
      <c r="P48" s="156">
        <f t="shared" ref="P48" si="127">O48*$D48</f>
        <v>0</v>
      </c>
      <c r="R48" s="147">
        <f t="shared" si="120"/>
        <v>0</v>
      </c>
      <c r="S48" s="148">
        <f t="shared" si="121"/>
        <v>0</v>
      </c>
      <c r="T48" s="148">
        <f t="shared" si="122"/>
        <v>0</v>
      </c>
    </row>
    <row r="49" spans="1:20" x14ac:dyDescent="0.25">
      <c r="A49" s="295"/>
      <c r="E49" s="138">
        <v>0</v>
      </c>
      <c r="F49" s="156">
        <f t="shared" si="114"/>
        <v>0</v>
      </c>
      <c r="G49" s="138">
        <v>0</v>
      </c>
      <c r="H49" s="156">
        <f t="shared" ref="H49" si="128">G49*$D49</f>
        <v>0</v>
      </c>
      <c r="I49" s="138">
        <v>0</v>
      </c>
      <c r="J49" s="156">
        <f t="shared" ref="J49" si="129">I49*$D49</f>
        <v>0</v>
      </c>
      <c r="K49" s="138">
        <v>0</v>
      </c>
      <c r="L49" s="156">
        <f t="shared" ref="L49" si="130">K49*$D49</f>
        <v>0</v>
      </c>
      <c r="M49" s="138">
        <v>0</v>
      </c>
      <c r="N49" s="156">
        <f t="shared" ref="N49" si="131">M49*$D49</f>
        <v>0</v>
      </c>
      <c r="O49" s="138">
        <v>0</v>
      </c>
      <c r="P49" s="156">
        <f t="shared" ref="P49" si="132">O49*$D49</f>
        <v>0</v>
      </c>
      <c r="R49" s="147">
        <f t="shared" si="120"/>
        <v>0</v>
      </c>
      <c r="S49" s="148">
        <f t="shared" si="121"/>
        <v>0</v>
      </c>
      <c r="T49" s="148">
        <f t="shared" si="122"/>
        <v>0</v>
      </c>
    </row>
    <row r="50" spans="1:20" x14ac:dyDescent="0.25">
      <c r="A50" s="295"/>
      <c r="E50" s="138">
        <v>0</v>
      </c>
      <c r="F50" s="156">
        <f t="shared" si="114"/>
        <v>0</v>
      </c>
      <c r="G50" s="138">
        <v>0</v>
      </c>
      <c r="H50" s="156">
        <f t="shared" ref="H50" si="133">G50*$D50</f>
        <v>0</v>
      </c>
      <c r="I50" s="138">
        <v>0</v>
      </c>
      <c r="J50" s="156">
        <f t="shared" ref="J50" si="134">I50*$D50</f>
        <v>0</v>
      </c>
      <c r="K50" s="138">
        <v>0</v>
      </c>
      <c r="L50" s="156">
        <f t="shared" ref="L50" si="135">K50*$D50</f>
        <v>0</v>
      </c>
      <c r="M50" s="138">
        <v>0</v>
      </c>
      <c r="N50" s="156">
        <f t="shared" ref="N50" si="136">M50*$D50</f>
        <v>0</v>
      </c>
      <c r="O50" s="138">
        <v>0</v>
      </c>
      <c r="P50" s="156">
        <f t="shared" ref="P50" si="137">O50*$D50</f>
        <v>0</v>
      </c>
      <c r="R50" s="147">
        <f t="shared" si="120"/>
        <v>0</v>
      </c>
      <c r="S50" s="148">
        <f t="shared" si="121"/>
        <v>0</v>
      </c>
      <c r="T50" s="148">
        <f t="shared" si="122"/>
        <v>0</v>
      </c>
    </row>
    <row r="51" spans="1:20" x14ac:dyDescent="0.25">
      <c r="A51" s="295"/>
      <c r="E51" s="138">
        <v>0</v>
      </c>
      <c r="F51" s="156">
        <f t="shared" si="114"/>
        <v>0</v>
      </c>
      <c r="G51" s="138">
        <v>0</v>
      </c>
      <c r="H51" s="156">
        <f t="shared" ref="H51" si="138">G51*$D51</f>
        <v>0</v>
      </c>
      <c r="I51" s="138">
        <v>0</v>
      </c>
      <c r="J51" s="156">
        <f t="shared" ref="J51" si="139">I51*$D51</f>
        <v>0</v>
      </c>
      <c r="K51" s="138">
        <v>0</v>
      </c>
      <c r="L51" s="156">
        <f t="shared" ref="L51" si="140">K51*$D51</f>
        <v>0</v>
      </c>
      <c r="M51" s="138">
        <v>0</v>
      </c>
      <c r="N51" s="156">
        <f t="shared" ref="N51" si="141">M51*$D51</f>
        <v>0</v>
      </c>
      <c r="O51" s="138">
        <v>0</v>
      </c>
      <c r="P51" s="156">
        <f t="shared" ref="P51" si="142">O51*$D51</f>
        <v>0</v>
      </c>
      <c r="R51" s="147">
        <f t="shared" si="120"/>
        <v>0</v>
      </c>
      <c r="S51" s="148">
        <f t="shared" si="121"/>
        <v>0</v>
      </c>
      <c r="T51" s="148">
        <f t="shared" si="122"/>
        <v>0</v>
      </c>
    </row>
    <row r="52" spans="1:20" x14ac:dyDescent="0.25">
      <c r="A52" s="295"/>
      <c r="E52" s="138">
        <v>0</v>
      </c>
      <c r="F52" s="156">
        <f t="shared" si="114"/>
        <v>0</v>
      </c>
      <c r="G52" s="138">
        <v>0</v>
      </c>
      <c r="H52" s="156">
        <f t="shared" ref="H52" si="143">G52*$D52</f>
        <v>0</v>
      </c>
      <c r="I52" s="138">
        <v>0</v>
      </c>
      <c r="J52" s="156">
        <f t="shared" ref="J52" si="144">I52*$D52</f>
        <v>0</v>
      </c>
      <c r="K52" s="138">
        <v>0</v>
      </c>
      <c r="L52" s="156">
        <f t="shared" ref="L52" si="145">K52*$D52</f>
        <v>0</v>
      </c>
      <c r="M52" s="138">
        <v>0</v>
      </c>
      <c r="N52" s="156">
        <f t="shared" ref="N52" si="146">M52*$D52</f>
        <v>0</v>
      </c>
      <c r="O52" s="138">
        <v>0</v>
      </c>
      <c r="P52" s="156">
        <f t="shared" ref="P52" si="147">O52*$D52</f>
        <v>0</v>
      </c>
      <c r="R52" s="147">
        <f t="shared" si="120"/>
        <v>0</v>
      </c>
      <c r="S52" s="148">
        <f t="shared" si="121"/>
        <v>0</v>
      </c>
      <c r="T52" s="148">
        <f t="shared" si="122"/>
        <v>0</v>
      </c>
    </row>
    <row r="53" spans="1:20" x14ac:dyDescent="0.25">
      <c r="A53" s="295"/>
      <c r="E53" s="138">
        <v>0</v>
      </c>
      <c r="F53" s="156">
        <f t="shared" si="114"/>
        <v>0</v>
      </c>
      <c r="G53" s="138">
        <v>0</v>
      </c>
      <c r="H53" s="156">
        <f t="shared" ref="H53" si="148">G53*$D53</f>
        <v>0</v>
      </c>
      <c r="I53" s="138">
        <v>0</v>
      </c>
      <c r="J53" s="156">
        <f t="shared" ref="J53" si="149">I53*$D53</f>
        <v>0</v>
      </c>
      <c r="K53" s="138">
        <v>0</v>
      </c>
      <c r="L53" s="156">
        <f t="shared" ref="L53" si="150">K53*$D53</f>
        <v>0</v>
      </c>
      <c r="M53" s="138">
        <v>0</v>
      </c>
      <c r="N53" s="156">
        <f t="shared" ref="N53" si="151">M53*$D53</f>
        <v>0</v>
      </c>
      <c r="O53" s="138">
        <v>0</v>
      </c>
      <c r="P53" s="156">
        <f t="shared" ref="P53" si="152">O53*$D53</f>
        <v>0</v>
      </c>
      <c r="R53" s="147">
        <f t="shared" si="120"/>
        <v>0</v>
      </c>
      <c r="S53" s="148">
        <f t="shared" si="121"/>
        <v>0</v>
      </c>
      <c r="T53" s="148">
        <f t="shared" si="122"/>
        <v>0</v>
      </c>
    </row>
    <row r="54" spans="1:20" x14ac:dyDescent="0.25">
      <c r="A54" s="295"/>
      <c r="E54" s="138">
        <v>0</v>
      </c>
      <c r="F54" s="156">
        <f t="shared" si="114"/>
        <v>0</v>
      </c>
      <c r="G54" s="138">
        <v>0</v>
      </c>
      <c r="H54" s="156">
        <f t="shared" ref="H54" si="153">G54*$D54</f>
        <v>0</v>
      </c>
      <c r="I54" s="138">
        <v>0</v>
      </c>
      <c r="J54" s="156">
        <f t="shared" ref="J54" si="154">I54*$D54</f>
        <v>0</v>
      </c>
      <c r="K54" s="138">
        <v>0</v>
      </c>
      <c r="L54" s="156">
        <f t="shared" ref="L54" si="155">K54*$D54</f>
        <v>0</v>
      </c>
      <c r="M54" s="138">
        <v>0</v>
      </c>
      <c r="N54" s="156">
        <f t="shared" ref="N54" si="156">M54*$D54</f>
        <v>0</v>
      </c>
      <c r="O54" s="138">
        <v>0</v>
      </c>
      <c r="P54" s="156">
        <f t="shared" ref="P54" si="157">O54*$D54</f>
        <v>0</v>
      </c>
      <c r="R54" s="147">
        <f t="shared" si="120"/>
        <v>0</v>
      </c>
      <c r="S54" s="148">
        <f t="shared" si="121"/>
        <v>0</v>
      </c>
      <c r="T54" s="148">
        <f t="shared" si="122"/>
        <v>0</v>
      </c>
    </row>
    <row r="55" spans="1:20" x14ac:dyDescent="0.25">
      <c r="A55" s="295"/>
      <c r="E55" s="138">
        <v>0</v>
      </c>
      <c r="F55" s="156">
        <f t="shared" si="114"/>
        <v>0</v>
      </c>
      <c r="G55" s="138">
        <v>0</v>
      </c>
      <c r="H55" s="156">
        <f t="shared" ref="H55" si="158">G55*$D55</f>
        <v>0</v>
      </c>
      <c r="I55" s="138">
        <v>0</v>
      </c>
      <c r="J55" s="156">
        <f t="shared" ref="J55" si="159">I55*$D55</f>
        <v>0</v>
      </c>
      <c r="K55" s="138">
        <v>0</v>
      </c>
      <c r="L55" s="156">
        <f t="shared" ref="L55" si="160">K55*$D55</f>
        <v>0</v>
      </c>
      <c r="M55" s="138">
        <v>0</v>
      </c>
      <c r="N55" s="156">
        <f t="shared" ref="N55" si="161">M55*$D55</f>
        <v>0</v>
      </c>
      <c r="O55" s="138">
        <v>0</v>
      </c>
      <c r="P55" s="156">
        <f t="shared" ref="P55" si="162">O55*$D55</f>
        <v>0</v>
      </c>
      <c r="R55" s="147">
        <f t="shared" si="120"/>
        <v>0</v>
      </c>
      <c r="S55" s="148">
        <f t="shared" si="121"/>
        <v>0</v>
      </c>
      <c r="T55" s="148">
        <f t="shared" si="122"/>
        <v>0</v>
      </c>
    </row>
    <row r="56" spans="1:20" x14ac:dyDescent="0.25">
      <c r="A56" s="295"/>
      <c r="E56" s="138">
        <v>0</v>
      </c>
      <c r="F56" s="156">
        <f t="shared" si="114"/>
        <v>0</v>
      </c>
      <c r="G56" s="138">
        <v>0</v>
      </c>
      <c r="H56" s="156">
        <f t="shared" ref="H56" si="163">G56*$D56</f>
        <v>0</v>
      </c>
      <c r="I56" s="138">
        <v>0</v>
      </c>
      <c r="J56" s="156">
        <f t="shared" ref="J56" si="164">I56*$D56</f>
        <v>0</v>
      </c>
      <c r="K56" s="138">
        <v>0</v>
      </c>
      <c r="L56" s="156">
        <f t="shared" ref="L56" si="165">K56*$D56</f>
        <v>0</v>
      </c>
      <c r="M56" s="138">
        <v>0</v>
      </c>
      <c r="N56" s="156">
        <f t="shared" ref="N56" si="166">M56*$D56</f>
        <v>0</v>
      </c>
      <c r="O56" s="138">
        <v>0</v>
      </c>
      <c r="P56" s="156">
        <f t="shared" ref="P56" si="167">O56*$D56</f>
        <v>0</v>
      </c>
      <c r="R56" s="147">
        <f t="shared" si="120"/>
        <v>0</v>
      </c>
      <c r="S56" s="148">
        <f t="shared" si="121"/>
        <v>0</v>
      </c>
      <c r="T56" s="148">
        <f t="shared" si="122"/>
        <v>0</v>
      </c>
    </row>
    <row r="57" spans="1:20" ht="15.75" thickBot="1" x14ac:dyDescent="0.3">
      <c r="A57" s="295"/>
      <c r="E57" s="138">
        <v>0</v>
      </c>
      <c r="F57" s="156">
        <f t="shared" si="114"/>
        <v>0</v>
      </c>
      <c r="G57" s="138">
        <v>0</v>
      </c>
      <c r="H57" s="156">
        <f t="shared" ref="H57" si="168">G57*$D57</f>
        <v>0</v>
      </c>
      <c r="I57" s="138">
        <v>0</v>
      </c>
      <c r="J57" s="156">
        <f t="shared" ref="J57" si="169">I57*$D57</f>
        <v>0</v>
      </c>
      <c r="K57" s="138">
        <v>0</v>
      </c>
      <c r="L57" s="156">
        <f t="shared" ref="L57" si="170">K57*$D57</f>
        <v>0</v>
      </c>
      <c r="M57" s="138">
        <v>0</v>
      </c>
      <c r="N57" s="156">
        <f t="shared" ref="N57" si="171">M57*$D57</f>
        <v>0</v>
      </c>
      <c r="O57" s="138">
        <v>0</v>
      </c>
      <c r="P57" s="156">
        <f t="shared" ref="P57" si="172">O57*$D57</f>
        <v>0</v>
      </c>
      <c r="R57" s="147">
        <f t="shared" si="120"/>
        <v>0</v>
      </c>
      <c r="S57" s="148">
        <f t="shared" si="121"/>
        <v>0</v>
      </c>
      <c r="T57" s="148">
        <f t="shared" si="122"/>
        <v>0</v>
      </c>
    </row>
    <row r="58" spans="1:20" hidden="1" x14ac:dyDescent="0.25">
      <c r="A58" s="295"/>
      <c r="E58" s="138">
        <v>0</v>
      </c>
      <c r="F58" s="156">
        <f t="shared" si="114"/>
        <v>0</v>
      </c>
      <c r="G58" s="138">
        <v>0</v>
      </c>
      <c r="H58" s="156">
        <f t="shared" ref="H58" si="173">G58*$D58</f>
        <v>0</v>
      </c>
      <c r="I58" s="138">
        <v>0</v>
      </c>
      <c r="J58" s="156">
        <f t="shared" ref="J58" si="174">I58*$D58</f>
        <v>0</v>
      </c>
      <c r="K58" s="138">
        <v>0</v>
      </c>
      <c r="L58" s="156">
        <f t="shared" ref="L58" si="175">K58*$D58</f>
        <v>0</v>
      </c>
      <c r="M58" s="138">
        <v>0</v>
      </c>
      <c r="N58" s="156">
        <f t="shared" ref="N58" si="176">M58*$D58</f>
        <v>0</v>
      </c>
      <c r="O58" s="138">
        <v>0</v>
      </c>
      <c r="P58" s="156">
        <f t="shared" ref="P58" si="177">O58*$D58</f>
        <v>0</v>
      </c>
      <c r="R58" s="147">
        <f t="shared" si="120"/>
        <v>0</v>
      </c>
      <c r="S58" s="148">
        <f t="shared" si="121"/>
        <v>0</v>
      </c>
      <c r="T58" s="148">
        <f t="shared" si="122"/>
        <v>0</v>
      </c>
    </row>
    <row r="59" spans="1:20" hidden="1" x14ac:dyDescent="0.25">
      <c r="A59" s="295"/>
      <c r="E59" s="138">
        <v>0</v>
      </c>
      <c r="F59" s="156">
        <f t="shared" si="114"/>
        <v>0</v>
      </c>
      <c r="G59" s="138">
        <v>0</v>
      </c>
      <c r="H59" s="156">
        <f t="shared" ref="H59" si="178">G59*$D59</f>
        <v>0</v>
      </c>
      <c r="I59" s="138">
        <v>0</v>
      </c>
      <c r="J59" s="156">
        <f t="shared" ref="J59" si="179">I59*$D59</f>
        <v>0</v>
      </c>
      <c r="K59" s="138">
        <v>0</v>
      </c>
      <c r="L59" s="156">
        <f t="shared" ref="L59" si="180">K59*$D59</f>
        <v>0</v>
      </c>
      <c r="M59" s="138">
        <v>0</v>
      </c>
      <c r="N59" s="156">
        <f t="shared" ref="N59" si="181">M59*$D59</f>
        <v>0</v>
      </c>
      <c r="O59" s="138">
        <v>0</v>
      </c>
      <c r="P59" s="156">
        <f t="shared" ref="P59" si="182">O59*$D59</f>
        <v>0</v>
      </c>
      <c r="R59" s="147">
        <f t="shared" si="120"/>
        <v>0</v>
      </c>
      <c r="S59" s="148">
        <f t="shared" si="121"/>
        <v>0</v>
      </c>
      <c r="T59" s="148">
        <f t="shared" si="122"/>
        <v>0</v>
      </c>
    </row>
    <row r="60" spans="1:20" hidden="1" x14ac:dyDescent="0.25">
      <c r="A60" s="295"/>
      <c r="E60" s="138">
        <v>0</v>
      </c>
      <c r="F60" s="156">
        <f t="shared" si="114"/>
        <v>0</v>
      </c>
      <c r="G60" s="138">
        <v>0</v>
      </c>
      <c r="H60" s="156">
        <f t="shared" ref="H60" si="183">G60*$D60</f>
        <v>0</v>
      </c>
      <c r="I60" s="138">
        <v>0</v>
      </c>
      <c r="J60" s="156">
        <f t="shared" ref="J60" si="184">I60*$D60</f>
        <v>0</v>
      </c>
      <c r="K60" s="138">
        <v>0</v>
      </c>
      <c r="L60" s="156">
        <f t="shared" ref="L60" si="185">K60*$D60</f>
        <v>0</v>
      </c>
      <c r="M60" s="138">
        <v>0</v>
      </c>
      <c r="N60" s="156">
        <f t="shared" ref="N60" si="186">M60*$D60</f>
        <v>0</v>
      </c>
      <c r="O60" s="138">
        <v>0</v>
      </c>
      <c r="P60" s="156">
        <f t="shared" ref="P60" si="187">O60*$D60</f>
        <v>0</v>
      </c>
      <c r="R60" s="147">
        <f t="shared" si="120"/>
        <v>0</v>
      </c>
      <c r="S60" s="148">
        <f t="shared" si="121"/>
        <v>0</v>
      </c>
      <c r="T60" s="148">
        <f t="shared" si="122"/>
        <v>0</v>
      </c>
    </row>
    <row r="61" spans="1:20" hidden="1" x14ac:dyDescent="0.25">
      <c r="A61" s="295"/>
      <c r="E61" s="138">
        <v>0</v>
      </c>
      <c r="F61" s="156">
        <f t="shared" si="114"/>
        <v>0</v>
      </c>
      <c r="G61" s="138">
        <v>0</v>
      </c>
      <c r="H61" s="156">
        <f t="shared" ref="H61" si="188">G61*$D61</f>
        <v>0</v>
      </c>
      <c r="I61" s="138">
        <v>0</v>
      </c>
      <c r="J61" s="156">
        <f t="shared" ref="J61" si="189">I61*$D61</f>
        <v>0</v>
      </c>
      <c r="K61" s="138">
        <v>0</v>
      </c>
      <c r="L61" s="156">
        <f t="shared" ref="L61" si="190">K61*$D61</f>
        <v>0</v>
      </c>
      <c r="M61" s="138">
        <v>0</v>
      </c>
      <c r="N61" s="156">
        <f t="shared" ref="N61" si="191">M61*$D61</f>
        <v>0</v>
      </c>
      <c r="O61" s="138">
        <v>0</v>
      </c>
      <c r="P61" s="156">
        <f t="shared" ref="P61" si="192">O61*$D61</f>
        <v>0</v>
      </c>
      <c r="R61" s="147">
        <f t="shared" si="120"/>
        <v>0</v>
      </c>
      <c r="S61" s="148">
        <f t="shared" si="121"/>
        <v>0</v>
      </c>
      <c r="T61" s="148">
        <f t="shared" si="122"/>
        <v>0</v>
      </c>
    </row>
    <row r="62" spans="1:20" hidden="1" x14ac:dyDescent="0.25">
      <c r="A62" s="295"/>
      <c r="E62" s="138">
        <v>0</v>
      </c>
      <c r="F62" s="156">
        <f t="shared" si="114"/>
        <v>0</v>
      </c>
      <c r="G62" s="138">
        <v>0</v>
      </c>
      <c r="H62" s="156">
        <f t="shared" ref="H62" si="193">G62*$D62</f>
        <v>0</v>
      </c>
      <c r="I62" s="138">
        <v>0</v>
      </c>
      <c r="J62" s="156">
        <f t="shared" ref="J62" si="194">I62*$D62</f>
        <v>0</v>
      </c>
      <c r="K62" s="138">
        <v>0</v>
      </c>
      <c r="L62" s="156">
        <f t="shared" ref="L62" si="195">K62*$D62</f>
        <v>0</v>
      </c>
      <c r="M62" s="138">
        <v>0</v>
      </c>
      <c r="N62" s="156">
        <f t="shared" ref="N62" si="196">M62*$D62</f>
        <v>0</v>
      </c>
      <c r="O62" s="138">
        <v>0</v>
      </c>
      <c r="P62" s="156">
        <f t="shared" ref="P62" si="197">O62*$D62</f>
        <v>0</v>
      </c>
      <c r="R62" s="147">
        <f t="shared" si="120"/>
        <v>0</v>
      </c>
      <c r="S62" s="148">
        <f t="shared" si="121"/>
        <v>0</v>
      </c>
      <c r="T62" s="148">
        <f t="shared" si="122"/>
        <v>0</v>
      </c>
    </row>
    <row r="63" spans="1:20" hidden="1" x14ac:dyDescent="0.25">
      <c r="A63" s="295"/>
      <c r="E63" s="138">
        <v>0</v>
      </c>
      <c r="F63" s="156">
        <f t="shared" si="114"/>
        <v>0</v>
      </c>
      <c r="G63" s="138">
        <v>0</v>
      </c>
      <c r="H63" s="156">
        <f t="shared" ref="H63" si="198">G63*$D63</f>
        <v>0</v>
      </c>
      <c r="I63" s="138">
        <v>0</v>
      </c>
      <c r="J63" s="156">
        <f t="shared" ref="J63" si="199">I63*$D63</f>
        <v>0</v>
      </c>
      <c r="K63" s="138">
        <v>0</v>
      </c>
      <c r="L63" s="156">
        <f t="shared" ref="L63" si="200">K63*$D63</f>
        <v>0</v>
      </c>
      <c r="M63" s="138">
        <v>0</v>
      </c>
      <c r="N63" s="156">
        <f t="shared" ref="N63" si="201">M63*$D63</f>
        <v>0</v>
      </c>
      <c r="O63" s="138">
        <v>0</v>
      </c>
      <c r="P63" s="156">
        <f t="shared" ref="P63" si="202">O63*$D63</f>
        <v>0</v>
      </c>
      <c r="R63" s="147">
        <f t="shared" si="120"/>
        <v>0</v>
      </c>
      <c r="S63" s="148">
        <f t="shared" si="121"/>
        <v>0</v>
      </c>
      <c r="T63" s="148">
        <f t="shared" si="122"/>
        <v>0</v>
      </c>
    </row>
    <row r="64" spans="1:20" hidden="1" x14ac:dyDescent="0.25">
      <c r="A64" s="295"/>
      <c r="E64" s="138">
        <v>0</v>
      </c>
      <c r="F64" s="156">
        <f t="shared" si="114"/>
        <v>0</v>
      </c>
      <c r="G64" s="138">
        <v>0</v>
      </c>
      <c r="H64" s="156">
        <f t="shared" ref="H64" si="203">G64*$D64</f>
        <v>0</v>
      </c>
      <c r="I64" s="138">
        <v>0</v>
      </c>
      <c r="J64" s="156">
        <f t="shared" ref="J64" si="204">I64*$D64</f>
        <v>0</v>
      </c>
      <c r="K64" s="138">
        <v>0</v>
      </c>
      <c r="L64" s="156">
        <f t="shared" ref="L64" si="205">K64*$D64</f>
        <v>0</v>
      </c>
      <c r="M64" s="138">
        <v>0</v>
      </c>
      <c r="N64" s="156">
        <f t="shared" ref="N64" si="206">M64*$D64</f>
        <v>0</v>
      </c>
      <c r="O64" s="138">
        <v>0</v>
      </c>
      <c r="P64" s="156">
        <f t="shared" ref="P64" si="207">O64*$D64</f>
        <v>0</v>
      </c>
      <c r="R64" s="147">
        <f t="shared" si="120"/>
        <v>0</v>
      </c>
      <c r="S64" s="148">
        <f t="shared" si="121"/>
        <v>0</v>
      </c>
      <c r="T64" s="148">
        <f t="shared" si="122"/>
        <v>0</v>
      </c>
    </row>
    <row r="65" spans="1:20" hidden="1" x14ac:dyDescent="0.25">
      <c r="A65" s="295"/>
      <c r="E65" s="138">
        <v>0</v>
      </c>
      <c r="F65" s="156">
        <f t="shared" si="114"/>
        <v>0</v>
      </c>
      <c r="G65" s="138">
        <v>0</v>
      </c>
      <c r="H65" s="156">
        <f t="shared" ref="H65" si="208">G65*$D65</f>
        <v>0</v>
      </c>
      <c r="I65" s="138">
        <v>0</v>
      </c>
      <c r="J65" s="156">
        <f t="shared" ref="J65" si="209">I65*$D65</f>
        <v>0</v>
      </c>
      <c r="K65" s="138">
        <v>0</v>
      </c>
      <c r="L65" s="156">
        <f t="shared" ref="L65" si="210">K65*$D65</f>
        <v>0</v>
      </c>
      <c r="M65" s="138">
        <v>0</v>
      </c>
      <c r="N65" s="156">
        <f t="shared" ref="N65" si="211">M65*$D65</f>
        <v>0</v>
      </c>
      <c r="O65" s="138">
        <v>0</v>
      </c>
      <c r="P65" s="156">
        <f t="shared" ref="P65" si="212">O65*$D65</f>
        <v>0</v>
      </c>
      <c r="R65" s="147">
        <f t="shared" si="120"/>
        <v>0</v>
      </c>
      <c r="S65" s="148">
        <f t="shared" si="121"/>
        <v>0</v>
      </c>
      <c r="T65" s="148">
        <f t="shared" si="122"/>
        <v>0</v>
      </c>
    </row>
    <row r="66" spans="1:20" hidden="1" x14ac:dyDescent="0.25">
      <c r="A66" s="295"/>
      <c r="E66" s="138">
        <v>0</v>
      </c>
      <c r="F66" s="156">
        <f t="shared" si="114"/>
        <v>0</v>
      </c>
      <c r="G66" s="138">
        <v>0</v>
      </c>
      <c r="H66" s="156">
        <f t="shared" ref="H66" si="213">G66*$D66</f>
        <v>0</v>
      </c>
      <c r="I66" s="138">
        <v>0</v>
      </c>
      <c r="J66" s="156">
        <f t="shared" ref="J66" si="214">I66*$D66</f>
        <v>0</v>
      </c>
      <c r="K66" s="138">
        <v>0</v>
      </c>
      <c r="L66" s="156">
        <f t="shared" ref="L66" si="215">K66*$D66</f>
        <v>0</v>
      </c>
      <c r="M66" s="138">
        <v>0</v>
      </c>
      <c r="N66" s="156">
        <f t="shared" ref="N66" si="216">M66*$D66</f>
        <v>0</v>
      </c>
      <c r="O66" s="138">
        <v>0</v>
      </c>
      <c r="P66" s="156">
        <f t="shared" ref="P66" si="217">O66*$D66</f>
        <v>0</v>
      </c>
      <c r="R66" s="147">
        <f t="shared" si="120"/>
        <v>0</v>
      </c>
      <c r="S66" s="148">
        <f t="shared" si="121"/>
        <v>0</v>
      </c>
      <c r="T66" s="148">
        <f t="shared" si="122"/>
        <v>0</v>
      </c>
    </row>
    <row r="67" spans="1:20" hidden="1" x14ac:dyDescent="0.25">
      <c r="A67" s="295"/>
      <c r="E67" s="138">
        <v>0</v>
      </c>
      <c r="F67" s="156">
        <f t="shared" si="114"/>
        <v>0</v>
      </c>
      <c r="G67" s="138">
        <v>0</v>
      </c>
      <c r="H67" s="156">
        <f t="shared" ref="H67" si="218">G67*$D67</f>
        <v>0</v>
      </c>
      <c r="I67" s="138">
        <v>0</v>
      </c>
      <c r="J67" s="156">
        <f t="shared" ref="J67" si="219">I67*$D67</f>
        <v>0</v>
      </c>
      <c r="K67" s="138">
        <v>0</v>
      </c>
      <c r="L67" s="156">
        <f t="shared" ref="L67" si="220">K67*$D67</f>
        <v>0</v>
      </c>
      <c r="M67" s="138">
        <v>0</v>
      </c>
      <c r="N67" s="156">
        <f t="shared" ref="N67" si="221">M67*$D67</f>
        <v>0</v>
      </c>
      <c r="O67" s="138">
        <v>0</v>
      </c>
      <c r="P67" s="156">
        <f t="shared" ref="P67" si="222">O67*$D67</f>
        <v>0</v>
      </c>
      <c r="R67" s="147">
        <f t="shared" si="120"/>
        <v>0</v>
      </c>
      <c r="S67" s="148">
        <f t="shared" si="121"/>
        <v>0</v>
      </c>
      <c r="T67" s="148">
        <f t="shared" si="122"/>
        <v>0</v>
      </c>
    </row>
    <row r="68" spans="1:20" hidden="1" x14ac:dyDescent="0.25">
      <c r="A68" s="295"/>
      <c r="E68" s="138">
        <v>0</v>
      </c>
      <c r="F68" s="156">
        <f t="shared" si="114"/>
        <v>0</v>
      </c>
      <c r="G68" s="138">
        <v>0</v>
      </c>
      <c r="H68" s="156">
        <f t="shared" ref="H68" si="223">G68*$D68</f>
        <v>0</v>
      </c>
      <c r="I68" s="138">
        <v>0</v>
      </c>
      <c r="J68" s="156">
        <f t="shared" ref="J68" si="224">I68*$D68</f>
        <v>0</v>
      </c>
      <c r="K68" s="138">
        <v>0</v>
      </c>
      <c r="L68" s="156">
        <f t="shared" ref="L68" si="225">K68*$D68</f>
        <v>0</v>
      </c>
      <c r="M68" s="138">
        <v>0</v>
      </c>
      <c r="N68" s="156">
        <f t="shared" ref="N68" si="226">M68*$D68</f>
        <v>0</v>
      </c>
      <c r="O68" s="138">
        <v>0</v>
      </c>
      <c r="P68" s="156">
        <f t="shared" ref="P68" si="227">O68*$D68</f>
        <v>0</v>
      </c>
      <c r="R68" s="147">
        <f t="shared" si="120"/>
        <v>0</v>
      </c>
      <c r="S68" s="148">
        <f t="shared" si="121"/>
        <v>0</v>
      </c>
      <c r="T68" s="148">
        <f t="shared" si="122"/>
        <v>0</v>
      </c>
    </row>
    <row r="69" spans="1:20" ht="15.75" hidden="1" thickBot="1" x14ac:dyDescent="0.3">
      <c r="A69" s="295"/>
      <c r="F69" s="149"/>
      <c r="H69" s="149"/>
      <c r="J69" s="149"/>
      <c r="L69" s="149"/>
      <c r="N69" s="149"/>
      <c r="P69" s="149"/>
    </row>
    <row r="70" spans="1:20" s="149" customFormat="1" ht="16.5" thickBot="1" x14ac:dyDescent="0.3">
      <c r="A70" s="480" t="s">
        <v>167</v>
      </c>
      <c r="B70" s="481"/>
      <c r="C70" s="482"/>
      <c r="D70" s="153">
        <f>SUM(D46:D68)</f>
        <v>0</v>
      </c>
      <c r="E70" s="154"/>
      <c r="F70" s="153">
        <f>SUM(F46:F68)</f>
        <v>0</v>
      </c>
      <c r="G70" s="155"/>
      <c r="H70" s="153">
        <f>SUM(H46:H68)</f>
        <v>0</v>
      </c>
      <c r="I70" s="155"/>
      <c r="J70" s="153">
        <f>SUM(J46:J68)</f>
        <v>0</v>
      </c>
      <c r="K70" s="155"/>
      <c r="L70" s="153">
        <f>SUM(L46:L68)</f>
        <v>0</v>
      </c>
      <c r="M70" s="155"/>
      <c r="N70" s="153">
        <f>SUM(N46:N68)</f>
        <v>0</v>
      </c>
      <c r="O70" s="155"/>
      <c r="P70" s="153">
        <f>SUM(P46:P68)</f>
        <v>0</v>
      </c>
      <c r="S70" s="148">
        <f>F70+H70+J70+L70+N70+P70</f>
        <v>0</v>
      </c>
      <c r="T70" s="148">
        <f>S70-D70</f>
        <v>0</v>
      </c>
    </row>
    <row r="72" spans="1:20" ht="15.75" thickBot="1" x14ac:dyDescent="0.3"/>
    <row r="73" spans="1:20" ht="30.6" customHeight="1" x14ac:dyDescent="0.25">
      <c r="A73" s="474" t="s">
        <v>168</v>
      </c>
      <c r="B73" s="475"/>
      <c r="C73" s="475"/>
      <c r="D73" s="476"/>
      <c r="E73" s="388" t="s">
        <v>95</v>
      </c>
      <c r="F73" s="390"/>
      <c r="G73" s="388" t="s">
        <v>96</v>
      </c>
      <c r="H73" s="390"/>
      <c r="I73" s="388" t="s">
        <v>97</v>
      </c>
      <c r="J73" s="390"/>
      <c r="K73" s="388" t="s">
        <v>99</v>
      </c>
      <c r="L73" s="390"/>
      <c r="M73" s="388" t="s">
        <v>100</v>
      </c>
      <c r="N73" s="390"/>
      <c r="O73" s="388" t="s">
        <v>102</v>
      </c>
      <c r="P73" s="390"/>
      <c r="Q73" s="131"/>
      <c r="R73" s="146" t="s">
        <v>112</v>
      </c>
      <c r="S73" s="470" t="s">
        <v>159</v>
      </c>
      <c r="T73" s="470" t="s">
        <v>160</v>
      </c>
    </row>
    <row r="74" spans="1:20" ht="28.15" customHeight="1" thickBot="1" x14ac:dyDescent="0.3">
      <c r="A74" s="477"/>
      <c r="B74" s="478"/>
      <c r="C74" s="478"/>
      <c r="D74" s="479"/>
      <c r="E74" s="456" t="str">
        <f>IF(Usage!$B$8=0, "", Usage!$B$8)</f>
        <v>Center Overhead</v>
      </c>
      <c r="F74" s="457"/>
      <c r="G74" s="456" t="str">
        <f>IF(Usage!$B$9=0, "", Usage!$B$9)</f>
        <v/>
      </c>
      <c r="H74" s="457"/>
      <c r="I74" s="456" t="str">
        <f>IF(Usage!$B$10=0, "", Usage!$B$10)</f>
        <v/>
      </c>
      <c r="J74" s="457"/>
      <c r="K74" s="456" t="str">
        <f>IF(Usage!$B$11=0, "", Usage!$B$11)</f>
        <v/>
      </c>
      <c r="L74" s="457"/>
      <c r="M74" s="456" t="str">
        <f>IF(Usage!$B$12=0, "", Usage!$B$12)</f>
        <v/>
      </c>
      <c r="N74" s="457"/>
      <c r="O74" s="456" t="str">
        <f>IF(Usage!$B$13=0, "", Usage!$B$13)</f>
        <v/>
      </c>
      <c r="P74" s="457"/>
      <c r="Q74" s="131"/>
      <c r="R74" s="470" t="s">
        <v>113</v>
      </c>
      <c r="S74" s="470"/>
      <c r="T74" s="470"/>
    </row>
    <row r="75" spans="1:20" x14ac:dyDescent="0.25">
      <c r="A75" s="135" t="s">
        <v>82</v>
      </c>
      <c r="B75" s="135" t="s">
        <v>161</v>
      </c>
      <c r="C75" s="135" t="s">
        <v>162</v>
      </c>
      <c r="D75" s="135" t="s">
        <v>163</v>
      </c>
      <c r="E75" s="136" t="s">
        <v>146</v>
      </c>
      <c r="F75" s="137" t="s">
        <v>105</v>
      </c>
      <c r="G75" s="136" t="s">
        <v>164</v>
      </c>
      <c r="H75" s="137" t="s">
        <v>105</v>
      </c>
      <c r="I75" s="136" t="s">
        <v>146</v>
      </c>
      <c r="J75" s="137" t="s">
        <v>105</v>
      </c>
      <c r="K75" s="136" t="s">
        <v>146</v>
      </c>
      <c r="L75" s="137" t="s">
        <v>105</v>
      </c>
      <c r="M75" s="136" t="s">
        <v>164</v>
      </c>
      <c r="N75" s="137" t="s">
        <v>105</v>
      </c>
      <c r="O75" s="136" t="s">
        <v>146</v>
      </c>
      <c r="P75" s="137" t="s">
        <v>105</v>
      </c>
      <c r="Q75" s="131"/>
      <c r="R75" s="470"/>
      <c r="S75" s="470"/>
      <c r="T75" s="470"/>
    </row>
    <row r="76" spans="1:20" x14ac:dyDescent="0.25">
      <c r="A76" s="295"/>
      <c r="E76" s="138">
        <v>0</v>
      </c>
      <c r="F76" s="156">
        <f>E76*$D76</f>
        <v>0</v>
      </c>
      <c r="G76" s="138">
        <v>0</v>
      </c>
      <c r="H76" s="156">
        <f>G76*$D76</f>
        <v>0</v>
      </c>
      <c r="I76" s="138">
        <v>0</v>
      </c>
      <c r="J76" s="156">
        <f>I76*$D76</f>
        <v>0</v>
      </c>
      <c r="K76" s="138">
        <v>0</v>
      </c>
      <c r="L76" s="156">
        <f>K76*$D76</f>
        <v>0</v>
      </c>
      <c r="M76" s="138">
        <v>0</v>
      </c>
      <c r="N76" s="156">
        <f>M76*$D76</f>
        <v>0</v>
      </c>
      <c r="O76" s="138">
        <v>0</v>
      </c>
      <c r="P76" s="156">
        <f>O76*$D76</f>
        <v>0</v>
      </c>
      <c r="R76" s="147">
        <f>E76+G76+I76+K76+M76+O76</f>
        <v>0</v>
      </c>
      <c r="S76" s="148">
        <f>F76+H76+J76+L76+N76+P76</f>
        <v>0</v>
      </c>
      <c r="T76" s="148">
        <f>S76-D76</f>
        <v>0</v>
      </c>
    </row>
    <row r="77" spans="1:20" x14ac:dyDescent="0.25">
      <c r="A77" s="295"/>
      <c r="E77" s="138">
        <v>0</v>
      </c>
      <c r="F77" s="156">
        <f t="shared" ref="F77:F88" si="228">E77*$D77</f>
        <v>0</v>
      </c>
      <c r="G77" s="138">
        <v>0</v>
      </c>
      <c r="H77" s="156">
        <f t="shared" ref="H77" si="229">G77*$D77</f>
        <v>0</v>
      </c>
      <c r="I77" s="138">
        <v>0</v>
      </c>
      <c r="J77" s="156">
        <f t="shared" ref="J77" si="230">I77*$D77</f>
        <v>0</v>
      </c>
      <c r="K77" s="138">
        <v>0</v>
      </c>
      <c r="L77" s="156">
        <f t="shared" ref="L77" si="231">K77*$D77</f>
        <v>0</v>
      </c>
      <c r="M77" s="138">
        <v>0</v>
      </c>
      <c r="N77" s="156">
        <f t="shared" ref="N77" si="232">M77*$D77</f>
        <v>0</v>
      </c>
      <c r="O77" s="138">
        <v>0</v>
      </c>
      <c r="P77" s="156">
        <f t="shared" ref="P77" si="233">O77*$D77</f>
        <v>0</v>
      </c>
      <c r="R77" s="147">
        <f t="shared" ref="R77:R88" si="234">E77+G77+I77+K77+M77+O77</f>
        <v>0</v>
      </c>
      <c r="S77" s="148">
        <f t="shared" ref="S77:S88" si="235">F77+H77+J77+L77+N77+P77</f>
        <v>0</v>
      </c>
      <c r="T77" s="148">
        <f t="shared" ref="T77:T88" si="236">S77-D77</f>
        <v>0</v>
      </c>
    </row>
    <row r="78" spans="1:20" x14ac:dyDescent="0.25">
      <c r="A78" s="295"/>
      <c r="E78" s="138">
        <v>0</v>
      </c>
      <c r="F78" s="156">
        <f t="shared" si="228"/>
        <v>0</v>
      </c>
      <c r="G78" s="138">
        <v>0</v>
      </c>
      <c r="H78" s="156">
        <f t="shared" ref="H78" si="237">G78*$D78</f>
        <v>0</v>
      </c>
      <c r="I78" s="138">
        <v>0</v>
      </c>
      <c r="J78" s="156">
        <f t="shared" ref="J78" si="238">I78*$D78</f>
        <v>0</v>
      </c>
      <c r="K78" s="138">
        <v>0</v>
      </c>
      <c r="L78" s="156">
        <f t="shared" ref="L78" si="239">K78*$D78</f>
        <v>0</v>
      </c>
      <c r="M78" s="138">
        <v>0</v>
      </c>
      <c r="N78" s="156">
        <f t="shared" ref="N78" si="240">M78*$D78</f>
        <v>0</v>
      </c>
      <c r="O78" s="138">
        <v>0</v>
      </c>
      <c r="P78" s="156">
        <f t="shared" ref="P78" si="241">O78*$D78</f>
        <v>0</v>
      </c>
      <c r="R78" s="147">
        <f t="shared" si="234"/>
        <v>0</v>
      </c>
      <c r="S78" s="148">
        <f t="shared" si="235"/>
        <v>0</v>
      </c>
      <c r="T78" s="148">
        <f t="shared" si="236"/>
        <v>0</v>
      </c>
    </row>
    <row r="79" spans="1:20" x14ac:dyDescent="0.25">
      <c r="A79" s="295"/>
      <c r="E79" s="138">
        <v>0</v>
      </c>
      <c r="F79" s="156">
        <f t="shared" si="228"/>
        <v>0</v>
      </c>
      <c r="G79" s="138">
        <v>0</v>
      </c>
      <c r="H79" s="156">
        <f t="shared" ref="H79" si="242">G79*$D79</f>
        <v>0</v>
      </c>
      <c r="I79" s="138">
        <v>0</v>
      </c>
      <c r="J79" s="156">
        <f t="shared" ref="J79" si="243">I79*$D79</f>
        <v>0</v>
      </c>
      <c r="K79" s="138">
        <v>0</v>
      </c>
      <c r="L79" s="156">
        <f t="shared" ref="L79" si="244">K79*$D79</f>
        <v>0</v>
      </c>
      <c r="M79" s="138">
        <v>0</v>
      </c>
      <c r="N79" s="156">
        <f t="shared" ref="N79" si="245">M79*$D79</f>
        <v>0</v>
      </c>
      <c r="O79" s="138">
        <v>0</v>
      </c>
      <c r="P79" s="156">
        <f t="shared" ref="P79" si="246">O79*$D79</f>
        <v>0</v>
      </c>
      <c r="R79" s="147">
        <f t="shared" si="234"/>
        <v>0</v>
      </c>
      <c r="S79" s="148">
        <f t="shared" si="235"/>
        <v>0</v>
      </c>
      <c r="T79" s="148">
        <f t="shared" si="236"/>
        <v>0</v>
      </c>
    </row>
    <row r="80" spans="1:20" x14ac:dyDescent="0.25">
      <c r="A80" s="295"/>
      <c r="E80" s="138">
        <v>0</v>
      </c>
      <c r="F80" s="156">
        <f t="shared" si="228"/>
        <v>0</v>
      </c>
      <c r="G80" s="138">
        <v>0</v>
      </c>
      <c r="H80" s="156">
        <f t="shared" ref="H80" si="247">G80*$D80</f>
        <v>0</v>
      </c>
      <c r="I80" s="138">
        <v>0</v>
      </c>
      <c r="J80" s="156">
        <f t="shared" ref="J80" si="248">I80*$D80</f>
        <v>0</v>
      </c>
      <c r="K80" s="138">
        <v>0</v>
      </c>
      <c r="L80" s="156">
        <f t="shared" ref="L80" si="249">K80*$D80</f>
        <v>0</v>
      </c>
      <c r="M80" s="138">
        <v>0</v>
      </c>
      <c r="N80" s="156">
        <f t="shared" ref="N80" si="250">M80*$D80</f>
        <v>0</v>
      </c>
      <c r="O80" s="138">
        <v>0</v>
      </c>
      <c r="P80" s="156">
        <f t="shared" ref="P80" si="251">O80*$D80</f>
        <v>0</v>
      </c>
      <c r="R80" s="147">
        <f t="shared" si="234"/>
        <v>0</v>
      </c>
      <c r="S80" s="148">
        <f t="shared" si="235"/>
        <v>0</v>
      </c>
      <c r="T80" s="148">
        <f t="shared" si="236"/>
        <v>0</v>
      </c>
    </row>
    <row r="81" spans="1:20" x14ac:dyDescent="0.25">
      <c r="A81" s="295"/>
      <c r="E81" s="138">
        <v>0</v>
      </c>
      <c r="F81" s="156">
        <f t="shared" si="228"/>
        <v>0</v>
      </c>
      <c r="G81" s="138">
        <v>0</v>
      </c>
      <c r="H81" s="156">
        <f t="shared" ref="H81" si="252">G81*$D81</f>
        <v>0</v>
      </c>
      <c r="I81" s="138">
        <v>0</v>
      </c>
      <c r="J81" s="156">
        <f t="shared" ref="J81" si="253">I81*$D81</f>
        <v>0</v>
      </c>
      <c r="K81" s="138">
        <v>0</v>
      </c>
      <c r="L81" s="156">
        <f t="shared" ref="L81" si="254">K81*$D81</f>
        <v>0</v>
      </c>
      <c r="M81" s="138">
        <v>0</v>
      </c>
      <c r="N81" s="156">
        <f t="shared" ref="N81" si="255">M81*$D81</f>
        <v>0</v>
      </c>
      <c r="O81" s="138">
        <v>0</v>
      </c>
      <c r="P81" s="156">
        <f t="shared" ref="P81" si="256">O81*$D81</f>
        <v>0</v>
      </c>
      <c r="R81" s="147">
        <f t="shared" si="234"/>
        <v>0</v>
      </c>
      <c r="S81" s="148">
        <f t="shared" si="235"/>
        <v>0</v>
      </c>
      <c r="T81" s="148">
        <f t="shared" si="236"/>
        <v>0</v>
      </c>
    </row>
    <row r="82" spans="1:20" x14ac:dyDescent="0.25">
      <c r="A82" s="295"/>
      <c r="E82" s="138">
        <v>0</v>
      </c>
      <c r="F82" s="156">
        <f t="shared" si="228"/>
        <v>0</v>
      </c>
      <c r="G82" s="138">
        <v>0</v>
      </c>
      <c r="H82" s="156">
        <f t="shared" ref="H82" si="257">G82*$D82</f>
        <v>0</v>
      </c>
      <c r="I82" s="138">
        <v>0</v>
      </c>
      <c r="J82" s="156">
        <f t="shared" ref="J82" si="258">I82*$D82</f>
        <v>0</v>
      </c>
      <c r="K82" s="138">
        <v>0</v>
      </c>
      <c r="L82" s="156">
        <f t="shared" ref="L82" si="259">K82*$D82</f>
        <v>0</v>
      </c>
      <c r="M82" s="138">
        <v>0</v>
      </c>
      <c r="N82" s="156">
        <f t="shared" ref="N82" si="260">M82*$D82</f>
        <v>0</v>
      </c>
      <c r="O82" s="138">
        <v>0</v>
      </c>
      <c r="P82" s="156">
        <f t="shared" ref="P82" si="261">O82*$D82</f>
        <v>0</v>
      </c>
      <c r="R82" s="147">
        <f t="shared" si="234"/>
        <v>0</v>
      </c>
      <c r="S82" s="148">
        <f t="shared" si="235"/>
        <v>0</v>
      </c>
      <c r="T82" s="148">
        <f t="shared" si="236"/>
        <v>0</v>
      </c>
    </row>
    <row r="83" spans="1:20" x14ac:dyDescent="0.25">
      <c r="A83" s="295"/>
      <c r="E83" s="138">
        <v>0</v>
      </c>
      <c r="F83" s="156">
        <f t="shared" si="228"/>
        <v>0</v>
      </c>
      <c r="G83" s="138">
        <v>0</v>
      </c>
      <c r="H83" s="156">
        <f t="shared" ref="H83" si="262">G83*$D83</f>
        <v>0</v>
      </c>
      <c r="I83" s="138">
        <v>0</v>
      </c>
      <c r="J83" s="156">
        <f t="shared" ref="J83" si="263">I83*$D83</f>
        <v>0</v>
      </c>
      <c r="K83" s="138">
        <v>0</v>
      </c>
      <c r="L83" s="156">
        <f t="shared" ref="L83" si="264">K83*$D83</f>
        <v>0</v>
      </c>
      <c r="M83" s="138">
        <v>0</v>
      </c>
      <c r="N83" s="156">
        <f t="shared" ref="N83" si="265">M83*$D83</f>
        <v>0</v>
      </c>
      <c r="O83" s="138">
        <v>0</v>
      </c>
      <c r="P83" s="156">
        <f t="shared" ref="P83" si="266">O83*$D83</f>
        <v>0</v>
      </c>
      <c r="R83" s="147">
        <f t="shared" si="234"/>
        <v>0</v>
      </c>
      <c r="S83" s="148">
        <f t="shared" si="235"/>
        <v>0</v>
      </c>
      <c r="T83" s="148">
        <f t="shared" si="236"/>
        <v>0</v>
      </c>
    </row>
    <row r="84" spans="1:20" x14ac:dyDescent="0.25">
      <c r="A84" s="295"/>
      <c r="E84" s="138">
        <v>0</v>
      </c>
      <c r="F84" s="156">
        <f t="shared" si="228"/>
        <v>0</v>
      </c>
      <c r="G84" s="138">
        <v>0</v>
      </c>
      <c r="H84" s="156">
        <f t="shared" ref="H84" si="267">G84*$D84</f>
        <v>0</v>
      </c>
      <c r="I84" s="138">
        <v>0</v>
      </c>
      <c r="J84" s="156">
        <f t="shared" ref="J84" si="268">I84*$D84</f>
        <v>0</v>
      </c>
      <c r="K84" s="138">
        <v>0</v>
      </c>
      <c r="L84" s="156">
        <f t="shared" ref="L84" si="269">K84*$D84</f>
        <v>0</v>
      </c>
      <c r="M84" s="138">
        <v>0</v>
      </c>
      <c r="N84" s="156">
        <f t="shared" ref="N84" si="270">M84*$D84</f>
        <v>0</v>
      </c>
      <c r="O84" s="138">
        <v>0</v>
      </c>
      <c r="P84" s="156">
        <f t="shared" ref="P84" si="271">O84*$D84</f>
        <v>0</v>
      </c>
      <c r="R84" s="147">
        <f t="shared" si="234"/>
        <v>0</v>
      </c>
      <c r="S84" s="148">
        <f t="shared" si="235"/>
        <v>0</v>
      </c>
      <c r="T84" s="148">
        <f t="shared" si="236"/>
        <v>0</v>
      </c>
    </row>
    <row r="85" spans="1:20" x14ac:dyDescent="0.25">
      <c r="A85" s="295"/>
      <c r="E85" s="138">
        <v>0</v>
      </c>
      <c r="F85" s="156">
        <f t="shared" si="228"/>
        <v>0</v>
      </c>
      <c r="G85" s="138">
        <v>0</v>
      </c>
      <c r="H85" s="156">
        <f t="shared" ref="H85" si="272">G85*$D85</f>
        <v>0</v>
      </c>
      <c r="I85" s="138">
        <v>0</v>
      </c>
      <c r="J85" s="156">
        <f t="shared" ref="J85" si="273">I85*$D85</f>
        <v>0</v>
      </c>
      <c r="K85" s="138">
        <v>0</v>
      </c>
      <c r="L85" s="156">
        <f t="shared" ref="L85" si="274">K85*$D85</f>
        <v>0</v>
      </c>
      <c r="M85" s="138">
        <v>0</v>
      </c>
      <c r="N85" s="156">
        <f t="shared" ref="N85" si="275">M85*$D85</f>
        <v>0</v>
      </c>
      <c r="O85" s="138">
        <v>0</v>
      </c>
      <c r="P85" s="156">
        <f t="shared" ref="P85" si="276">O85*$D85</f>
        <v>0</v>
      </c>
      <c r="R85" s="147">
        <f t="shared" si="234"/>
        <v>0</v>
      </c>
      <c r="S85" s="148">
        <f t="shared" si="235"/>
        <v>0</v>
      </c>
      <c r="T85" s="148">
        <f t="shared" si="236"/>
        <v>0</v>
      </c>
    </row>
    <row r="86" spans="1:20" x14ac:dyDescent="0.25">
      <c r="A86" s="295"/>
      <c r="E86" s="138">
        <v>0</v>
      </c>
      <c r="F86" s="156">
        <f t="shared" si="228"/>
        <v>0</v>
      </c>
      <c r="G86" s="138">
        <v>0</v>
      </c>
      <c r="H86" s="156">
        <f t="shared" ref="H86" si="277">G86*$D86</f>
        <v>0</v>
      </c>
      <c r="I86" s="138">
        <v>0</v>
      </c>
      <c r="J86" s="156">
        <f t="shared" ref="J86" si="278">I86*$D86</f>
        <v>0</v>
      </c>
      <c r="K86" s="138">
        <v>0</v>
      </c>
      <c r="L86" s="156">
        <f t="shared" ref="L86" si="279">K86*$D86</f>
        <v>0</v>
      </c>
      <c r="M86" s="138">
        <v>0</v>
      </c>
      <c r="N86" s="156">
        <f t="shared" ref="N86" si="280">M86*$D86</f>
        <v>0</v>
      </c>
      <c r="O86" s="138">
        <v>0</v>
      </c>
      <c r="P86" s="156">
        <f t="shared" ref="P86" si="281">O86*$D86</f>
        <v>0</v>
      </c>
      <c r="R86" s="147">
        <f t="shared" si="234"/>
        <v>0</v>
      </c>
      <c r="S86" s="148">
        <f t="shared" si="235"/>
        <v>0</v>
      </c>
      <c r="T86" s="148">
        <f t="shared" si="236"/>
        <v>0</v>
      </c>
    </row>
    <row r="87" spans="1:20" x14ac:dyDescent="0.25">
      <c r="A87" s="295"/>
      <c r="E87" s="138">
        <v>0</v>
      </c>
      <c r="F87" s="156">
        <f t="shared" si="228"/>
        <v>0</v>
      </c>
      <c r="G87" s="138">
        <v>0</v>
      </c>
      <c r="H87" s="156">
        <f t="shared" ref="H87" si="282">G87*$D87</f>
        <v>0</v>
      </c>
      <c r="I87" s="138">
        <v>0</v>
      </c>
      <c r="J87" s="156">
        <f t="shared" ref="J87" si="283">I87*$D87</f>
        <v>0</v>
      </c>
      <c r="K87" s="138">
        <v>0</v>
      </c>
      <c r="L87" s="156">
        <f t="shared" ref="L87" si="284">K87*$D87</f>
        <v>0</v>
      </c>
      <c r="M87" s="138">
        <v>0</v>
      </c>
      <c r="N87" s="156">
        <f t="shared" ref="N87" si="285">M87*$D87</f>
        <v>0</v>
      </c>
      <c r="O87" s="138">
        <v>0</v>
      </c>
      <c r="P87" s="156">
        <f t="shared" ref="P87" si="286">O87*$D87</f>
        <v>0</v>
      </c>
      <c r="R87" s="147">
        <f t="shared" si="234"/>
        <v>0</v>
      </c>
      <c r="S87" s="148">
        <f t="shared" si="235"/>
        <v>0</v>
      </c>
      <c r="T87" s="148">
        <f t="shared" si="236"/>
        <v>0</v>
      </c>
    </row>
    <row r="88" spans="1:20" x14ac:dyDescent="0.25">
      <c r="A88" s="295"/>
      <c r="E88" s="138">
        <v>0</v>
      </c>
      <c r="F88" s="156">
        <f t="shared" si="228"/>
        <v>0</v>
      </c>
      <c r="G88" s="138">
        <v>0</v>
      </c>
      <c r="H88" s="156">
        <f t="shared" ref="H88" si="287">G88*$D88</f>
        <v>0</v>
      </c>
      <c r="I88" s="138">
        <v>0</v>
      </c>
      <c r="J88" s="156">
        <f t="shared" ref="J88" si="288">I88*$D88</f>
        <v>0</v>
      </c>
      <c r="K88" s="138">
        <v>0</v>
      </c>
      <c r="L88" s="156">
        <f t="shared" ref="L88" si="289">K88*$D88</f>
        <v>0</v>
      </c>
      <c r="M88" s="138">
        <v>0</v>
      </c>
      <c r="N88" s="156">
        <f t="shared" ref="N88" si="290">M88*$D88</f>
        <v>0</v>
      </c>
      <c r="O88" s="138">
        <v>0</v>
      </c>
      <c r="P88" s="156">
        <f t="shared" ref="P88" si="291">O88*$D88</f>
        <v>0</v>
      </c>
      <c r="R88" s="147">
        <f t="shared" si="234"/>
        <v>0</v>
      </c>
      <c r="S88" s="148">
        <f t="shared" si="235"/>
        <v>0</v>
      </c>
      <c r="T88" s="148">
        <f t="shared" si="236"/>
        <v>0</v>
      </c>
    </row>
    <row r="89" spans="1:20" ht="15.75" thickBot="1" x14ac:dyDescent="0.3">
      <c r="A89" s="295"/>
      <c r="H89" s="149"/>
    </row>
    <row r="90" spans="1:20" s="149" customFormat="1" ht="16.5" thickBot="1" x14ac:dyDescent="0.3">
      <c r="A90" s="480" t="s">
        <v>169</v>
      </c>
      <c r="B90" s="481"/>
      <c r="C90" s="482"/>
      <c r="D90" s="153">
        <f>SUM(D76:D88)</f>
        <v>0</v>
      </c>
      <c r="E90" s="154"/>
      <c r="F90" s="153">
        <f>SUM(F76:F88)</f>
        <v>0</v>
      </c>
      <c r="G90" s="155"/>
      <c r="H90" s="153">
        <f>SUM(H76:H88)</f>
        <v>0</v>
      </c>
      <c r="I90" s="155"/>
      <c r="J90" s="153">
        <f>SUM(J76:J88)</f>
        <v>0</v>
      </c>
      <c r="K90" s="155"/>
      <c r="L90" s="153">
        <f>SUM(L76:L88)</f>
        <v>0</v>
      </c>
      <c r="M90" s="155"/>
      <c r="N90" s="153">
        <f>SUM(N76:N88)</f>
        <v>0</v>
      </c>
      <c r="O90" s="155"/>
      <c r="P90" s="153">
        <f>SUM(P76:P88)</f>
        <v>0</v>
      </c>
      <c r="S90" s="148">
        <f>F90+H90+J90+L90+N90+P90</f>
        <v>0</v>
      </c>
      <c r="T90" s="148">
        <f>S90-D90</f>
        <v>0</v>
      </c>
    </row>
    <row r="91" spans="1:20" s="142" customFormat="1" ht="15.75" x14ac:dyDescent="0.25">
      <c r="A91" s="140"/>
      <c r="B91" s="140"/>
      <c r="C91" s="140"/>
      <c r="D91" s="141"/>
      <c r="E91" s="141"/>
      <c r="F91" s="141"/>
      <c r="G91" s="141"/>
      <c r="H91" s="141"/>
      <c r="I91" s="141"/>
      <c r="J91" s="141"/>
      <c r="K91" s="141"/>
      <c r="L91" s="141"/>
      <c r="M91" s="141"/>
      <c r="N91" s="141"/>
      <c r="O91" s="141"/>
      <c r="P91" s="141"/>
      <c r="R91" s="150"/>
      <c r="S91" s="151"/>
      <c r="T91" s="151"/>
    </row>
    <row r="92" spans="1:20" ht="15.75" thickBot="1" x14ac:dyDescent="0.3"/>
    <row r="93" spans="1:20" ht="39" customHeight="1" x14ac:dyDescent="0.25">
      <c r="A93" s="474" t="s">
        <v>170</v>
      </c>
      <c r="B93" s="475"/>
      <c r="C93" s="475"/>
      <c r="D93" s="476"/>
      <c r="E93" s="388" t="s">
        <v>95</v>
      </c>
      <c r="F93" s="390"/>
      <c r="G93" s="388" t="s">
        <v>96</v>
      </c>
      <c r="H93" s="390"/>
      <c r="I93" s="388" t="s">
        <v>97</v>
      </c>
      <c r="J93" s="390"/>
      <c r="K93" s="388" t="s">
        <v>99</v>
      </c>
      <c r="L93" s="390"/>
      <c r="M93" s="388" t="s">
        <v>100</v>
      </c>
      <c r="N93" s="390"/>
      <c r="O93" s="388" t="s">
        <v>102</v>
      </c>
      <c r="P93" s="390"/>
      <c r="Q93" s="131"/>
      <c r="R93" s="146" t="s">
        <v>112</v>
      </c>
      <c r="S93" s="470" t="s">
        <v>159</v>
      </c>
      <c r="T93" s="470" t="s">
        <v>160</v>
      </c>
    </row>
    <row r="94" spans="1:20" ht="28.15" customHeight="1" thickBot="1" x14ac:dyDescent="0.3">
      <c r="A94" s="477"/>
      <c r="B94" s="478"/>
      <c r="C94" s="478"/>
      <c r="D94" s="479"/>
      <c r="E94" s="456" t="str">
        <f>IF(Usage!$B$8=0, "", Usage!$B$8)</f>
        <v>Center Overhead</v>
      </c>
      <c r="F94" s="457"/>
      <c r="G94" s="456" t="str">
        <f>IF(Usage!$B$9=0, "", Usage!$B$9)</f>
        <v/>
      </c>
      <c r="H94" s="457"/>
      <c r="I94" s="456" t="str">
        <f>IF(Usage!$B$10=0, "", Usage!$B$10)</f>
        <v/>
      </c>
      <c r="J94" s="457"/>
      <c r="K94" s="456" t="str">
        <f>IF(Usage!$B$11=0, "", Usage!$B$11)</f>
        <v/>
      </c>
      <c r="L94" s="457"/>
      <c r="M94" s="456" t="str">
        <f>IF(Usage!$B$12=0, "", Usage!$B$12)</f>
        <v/>
      </c>
      <c r="N94" s="457"/>
      <c r="O94" s="456" t="str">
        <f>IF(Usage!$B$13=0, "", Usage!$B$13)</f>
        <v/>
      </c>
      <c r="P94" s="457"/>
      <c r="Q94" s="131"/>
      <c r="R94" s="470" t="s">
        <v>113</v>
      </c>
      <c r="S94" s="470"/>
      <c r="T94" s="470"/>
    </row>
    <row r="95" spans="1:20" x14ac:dyDescent="0.25">
      <c r="A95" s="135" t="s">
        <v>82</v>
      </c>
      <c r="B95" s="135" t="s">
        <v>161</v>
      </c>
      <c r="C95" s="135" t="s">
        <v>162</v>
      </c>
      <c r="D95" s="135" t="s">
        <v>163</v>
      </c>
      <c r="E95" s="136" t="s">
        <v>146</v>
      </c>
      <c r="F95" s="137" t="s">
        <v>105</v>
      </c>
      <c r="G95" s="136" t="s">
        <v>164</v>
      </c>
      <c r="H95" s="137" t="s">
        <v>105</v>
      </c>
      <c r="I95" s="136" t="s">
        <v>146</v>
      </c>
      <c r="J95" s="137" t="s">
        <v>105</v>
      </c>
      <c r="K95" s="136" t="s">
        <v>146</v>
      </c>
      <c r="L95" s="137" t="s">
        <v>105</v>
      </c>
      <c r="M95" s="136" t="s">
        <v>164</v>
      </c>
      <c r="N95" s="137" t="s">
        <v>105</v>
      </c>
      <c r="O95" s="136" t="s">
        <v>146</v>
      </c>
      <c r="P95" s="137" t="s">
        <v>105</v>
      </c>
      <c r="Q95" s="131"/>
      <c r="R95" s="470"/>
      <c r="S95" s="470"/>
      <c r="T95" s="470"/>
    </row>
    <row r="96" spans="1:20" x14ac:dyDescent="0.25">
      <c r="A96" s="295"/>
      <c r="E96" s="138">
        <v>0</v>
      </c>
      <c r="F96" s="156">
        <f>E96*$D96</f>
        <v>0</v>
      </c>
      <c r="G96" s="138">
        <v>0</v>
      </c>
      <c r="H96" s="156">
        <f>G96*$D96</f>
        <v>0</v>
      </c>
      <c r="I96" s="138">
        <v>0</v>
      </c>
      <c r="J96" s="156">
        <f>I96*$D96</f>
        <v>0</v>
      </c>
      <c r="K96" s="138">
        <v>0</v>
      </c>
      <c r="L96" s="156">
        <f>K96*$D96</f>
        <v>0</v>
      </c>
      <c r="M96" s="138">
        <v>0</v>
      </c>
      <c r="N96" s="156">
        <f>M96*$D96</f>
        <v>0</v>
      </c>
      <c r="O96" s="138">
        <v>0</v>
      </c>
      <c r="P96" s="156">
        <f>O96*$D96</f>
        <v>0</v>
      </c>
      <c r="R96" s="147">
        <f>E96+G96+I96+K96+M96+O96</f>
        <v>0</v>
      </c>
      <c r="S96" s="148">
        <f>F96+H96+J96+L96+N96+P96</f>
        <v>0</v>
      </c>
      <c r="T96" s="148">
        <f>S96-D96</f>
        <v>0</v>
      </c>
    </row>
    <row r="97" spans="1:20" x14ac:dyDescent="0.25">
      <c r="A97" s="295"/>
      <c r="E97" s="138">
        <v>0</v>
      </c>
      <c r="F97" s="156">
        <f t="shared" ref="F97:F134" si="292">E97*$D97</f>
        <v>0</v>
      </c>
      <c r="G97" s="138">
        <v>0</v>
      </c>
      <c r="H97" s="156">
        <f t="shared" ref="H97:J97" si="293">G97*$D97</f>
        <v>0</v>
      </c>
      <c r="I97" s="138">
        <v>0</v>
      </c>
      <c r="J97" s="156">
        <f t="shared" si="293"/>
        <v>0</v>
      </c>
      <c r="K97" s="138">
        <v>0</v>
      </c>
      <c r="L97" s="156">
        <f t="shared" ref="L97" si="294">K97*$D97</f>
        <v>0</v>
      </c>
      <c r="M97" s="138">
        <v>0</v>
      </c>
      <c r="N97" s="156">
        <f t="shared" ref="N97" si="295">M97*$D97</f>
        <v>0</v>
      </c>
      <c r="O97" s="138">
        <v>0</v>
      </c>
      <c r="P97" s="156">
        <f t="shared" ref="P97" si="296">O97*$D97</f>
        <v>0</v>
      </c>
      <c r="R97" s="147">
        <f t="shared" ref="R97:R134" si="297">E97+G97+I97+K97+M97+O97</f>
        <v>0</v>
      </c>
      <c r="S97" s="148">
        <f t="shared" ref="S97:S134" si="298">F97+H97+J97+L97+N97+P97</f>
        <v>0</v>
      </c>
      <c r="T97" s="148">
        <f t="shared" ref="T97:T134" si="299">S97-D97</f>
        <v>0</v>
      </c>
    </row>
    <row r="98" spans="1:20" x14ac:dyDescent="0.25">
      <c r="A98" s="295"/>
      <c r="E98" s="138">
        <v>0</v>
      </c>
      <c r="F98" s="156">
        <f t="shared" si="292"/>
        <v>0</v>
      </c>
      <c r="G98" s="138">
        <v>0</v>
      </c>
      <c r="H98" s="156">
        <f t="shared" ref="H98:J98" si="300">G98*$D98</f>
        <v>0</v>
      </c>
      <c r="I98" s="138">
        <v>0</v>
      </c>
      <c r="J98" s="156">
        <f t="shared" si="300"/>
        <v>0</v>
      </c>
      <c r="K98" s="138">
        <v>0</v>
      </c>
      <c r="L98" s="156">
        <f t="shared" ref="L98" si="301">K98*$D98</f>
        <v>0</v>
      </c>
      <c r="M98" s="138">
        <v>0</v>
      </c>
      <c r="N98" s="156">
        <f t="shared" ref="N98" si="302">M98*$D98</f>
        <v>0</v>
      </c>
      <c r="O98" s="138">
        <v>0</v>
      </c>
      <c r="P98" s="156">
        <f t="shared" ref="P98" si="303">O98*$D98</f>
        <v>0</v>
      </c>
      <c r="R98" s="147">
        <f t="shared" si="297"/>
        <v>0</v>
      </c>
      <c r="S98" s="148">
        <f t="shared" si="298"/>
        <v>0</v>
      </c>
      <c r="T98" s="148">
        <f t="shared" si="299"/>
        <v>0</v>
      </c>
    </row>
    <row r="99" spans="1:20" x14ac:dyDescent="0.25">
      <c r="A99" s="295"/>
      <c r="E99" s="138">
        <v>0</v>
      </c>
      <c r="F99" s="156">
        <f t="shared" si="292"/>
        <v>0</v>
      </c>
      <c r="G99" s="138">
        <v>0</v>
      </c>
      <c r="H99" s="156">
        <f t="shared" ref="H99:J99" si="304">G99*$D99</f>
        <v>0</v>
      </c>
      <c r="I99" s="138">
        <v>0</v>
      </c>
      <c r="J99" s="156">
        <f t="shared" si="304"/>
        <v>0</v>
      </c>
      <c r="K99" s="138">
        <v>0</v>
      </c>
      <c r="L99" s="156">
        <f t="shared" ref="L99" si="305">K99*$D99</f>
        <v>0</v>
      </c>
      <c r="M99" s="138">
        <v>0</v>
      </c>
      <c r="N99" s="156">
        <f t="shared" ref="N99" si="306">M99*$D99</f>
        <v>0</v>
      </c>
      <c r="O99" s="138">
        <v>0</v>
      </c>
      <c r="P99" s="156">
        <f t="shared" ref="P99" si="307">O99*$D99</f>
        <v>0</v>
      </c>
      <c r="R99" s="147">
        <f t="shared" si="297"/>
        <v>0</v>
      </c>
      <c r="S99" s="148">
        <f t="shared" si="298"/>
        <v>0</v>
      </c>
      <c r="T99" s="148">
        <f t="shared" si="299"/>
        <v>0</v>
      </c>
    </row>
    <row r="100" spans="1:20" x14ac:dyDescent="0.25">
      <c r="A100" s="295"/>
      <c r="E100" s="138">
        <v>0</v>
      </c>
      <c r="F100" s="156">
        <f t="shared" si="292"/>
        <v>0</v>
      </c>
      <c r="G100" s="138">
        <v>0</v>
      </c>
      <c r="H100" s="156">
        <f t="shared" ref="H100:J100" si="308">G100*$D100</f>
        <v>0</v>
      </c>
      <c r="I100" s="138">
        <v>0</v>
      </c>
      <c r="J100" s="156">
        <f t="shared" si="308"/>
        <v>0</v>
      </c>
      <c r="K100" s="138">
        <v>0</v>
      </c>
      <c r="L100" s="156">
        <f t="shared" ref="L100" si="309">K100*$D100</f>
        <v>0</v>
      </c>
      <c r="M100" s="138">
        <v>0</v>
      </c>
      <c r="N100" s="156">
        <f t="shared" ref="N100" si="310">M100*$D100</f>
        <v>0</v>
      </c>
      <c r="O100" s="138">
        <v>0</v>
      </c>
      <c r="P100" s="156">
        <f t="shared" ref="P100" si="311">O100*$D100</f>
        <v>0</v>
      </c>
      <c r="R100" s="147">
        <f t="shared" si="297"/>
        <v>0</v>
      </c>
      <c r="S100" s="148">
        <f t="shared" si="298"/>
        <v>0</v>
      </c>
      <c r="T100" s="148">
        <f t="shared" si="299"/>
        <v>0</v>
      </c>
    </row>
    <row r="101" spans="1:20" x14ac:dyDescent="0.25">
      <c r="A101" s="295"/>
      <c r="E101" s="138">
        <v>0</v>
      </c>
      <c r="F101" s="156">
        <f t="shared" si="292"/>
        <v>0</v>
      </c>
      <c r="G101" s="138">
        <v>0</v>
      </c>
      <c r="H101" s="156">
        <f t="shared" ref="H101:J101" si="312">G101*$D101</f>
        <v>0</v>
      </c>
      <c r="I101" s="138">
        <v>0</v>
      </c>
      <c r="J101" s="156">
        <f t="shared" si="312"/>
        <v>0</v>
      </c>
      <c r="K101" s="138">
        <v>0</v>
      </c>
      <c r="L101" s="156">
        <f t="shared" ref="L101" si="313">K101*$D101</f>
        <v>0</v>
      </c>
      <c r="M101" s="138">
        <v>0</v>
      </c>
      <c r="N101" s="156">
        <f t="shared" ref="N101" si="314">M101*$D101</f>
        <v>0</v>
      </c>
      <c r="O101" s="138">
        <v>0</v>
      </c>
      <c r="P101" s="156">
        <f t="shared" ref="P101" si="315">O101*$D101</f>
        <v>0</v>
      </c>
      <c r="R101" s="147">
        <f t="shared" si="297"/>
        <v>0</v>
      </c>
      <c r="S101" s="148">
        <f t="shared" si="298"/>
        <v>0</v>
      </c>
      <c r="T101" s="148">
        <f t="shared" si="299"/>
        <v>0</v>
      </c>
    </row>
    <row r="102" spans="1:20" x14ac:dyDescent="0.25">
      <c r="A102" s="295"/>
      <c r="E102" s="138">
        <v>0</v>
      </c>
      <c r="F102" s="156">
        <f t="shared" si="292"/>
        <v>0</v>
      </c>
      <c r="G102" s="138">
        <v>0</v>
      </c>
      <c r="H102" s="156">
        <f t="shared" ref="H102:J102" si="316">G102*$D102</f>
        <v>0</v>
      </c>
      <c r="I102" s="138">
        <v>0</v>
      </c>
      <c r="J102" s="156">
        <f t="shared" si="316"/>
        <v>0</v>
      </c>
      <c r="K102" s="138">
        <v>0</v>
      </c>
      <c r="L102" s="156">
        <f t="shared" ref="L102" si="317">K102*$D102</f>
        <v>0</v>
      </c>
      <c r="M102" s="138">
        <v>0</v>
      </c>
      <c r="N102" s="156">
        <f t="shared" ref="N102" si="318">M102*$D102</f>
        <v>0</v>
      </c>
      <c r="O102" s="138">
        <v>0</v>
      </c>
      <c r="P102" s="156">
        <f t="shared" ref="P102" si="319">O102*$D102</f>
        <v>0</v>
      </c>
      <c r="R102" s="147">
        <f t="shared" si="297"/>
        <v>0</v>
      </c>
      <c r="S102" s="148">
        <f t="shared" si="298"/>
        <v>0</v>
      </c>
      <c r="T102" s="148">
        <f t="shared" si="299"/>
        <v>0</v>
      </c>
    </row>
    <row r="103" spans="1:20" x14ac:dyDescent="0.25">
      <c r="A103" s="295"/>
      <c r="E103" s="138">
        <v>0</v>
      </c>
      <c r="F103" s="156">
        <f t="shared" si="292"/>
        <v>0</v>
      </c>
      <c r="G103" s="138">
        <v>0</v>
      </c>
      <c r="H103" s="156">
        <f t="shared" ref="H103:J103" si="320">G103*$D103</f>
        <v>0</v>
      </c>
      <c r="I103" s="138">
        <v>0</v>
      </c>
      <c r="J103" s="156">
        <f t="shared" si="320"/>
        <v>0</v>
      </c>
      <c r="K103" s="138">
        <v>0</v>
      </c>
      <c r="L103" s="156">
        <f t="shared" ref="L103" si="321">K103*$D103</f>
        <v>0</v>
      </c>
      <c r="M103" s="138">
        <v>0</v>
      </c>
      <c r="N103" s="156">
        <f t="shared" ref="N103" si="322">M103*$D103</f>
        <v>0</v>
      </c>
      <c r="O103" s="138">
        <v>0</v>
      </c>
      <c r="P103" s="156">
        <f t="shared" ref="P103" si="323">O103*$D103</f>
        <v>0</v>
      </c>
      <c r="R103" s="147">
        <f t="shared" si="297"/>
        <v>0</v>
      </c>
      <c r="S103" s="148">
        <f t="shared" si="298"/>
        <v>0</v>
      </c>
      <c r="T103" s="148">
        <f t="shared" si="299"/>
        <v>0</v>
      </c>
    </row>
    <row r="104" spans="1:20" x14ac:dyDescent="0.25">
      <c r="A104" s="295"/>
      <c r="E104" s="138">
        <v>0</v>
      </c>
      <c r="F104" s="156">
        <f t="shared" si="292"/>
        <v>0</v>
      </c>
      <c r="G104" s="138">
        <v>0</v>
      </c>
      <c r="H104" s="156">
        <f t="shared" ref="H104:J104" si="324">G104*$D104</f>
        <v>0</v>
      </c>
      <c r="I104" s="138">
        <v>0</v>
      </c>
      <c r="J104" s="156">
        <f t="shared" si="324"/>
        <v>0</v>
      </c>
      <c r="K104" s="138">
        <v>0</v>
      </c>
      <c r="L104" s="156">
        <f t="shared" ref="L104" si="325">K104*$D104</f>
        <v>0</v>
      </c>
      <c r="M104" s="138">
        <v>0</v>
      </c>
      <c r="N104" s="156">
        <f t="shared" ref="N104" si="326">M104*$D104</f>
        <v>0</v>
      </c>
      <c r="O104" s="138">
        <v>0</v>
      </c>
      <c r="P104" s="156">
        <f t="shared" ref="P104" si="327">O104*$D104</f>
        <v>0</v>
      </c>
      <c r="R104" s="147">
        <f t="shared" si="297"/>
        <v>0</v>
      </c>
      <c r="S104" s="148">
        <f t="shared" si="298"/>
        <v>0</v>
      </c>
      <c r="T104" s="148">
        <f t="shared" si="299"/>
        <v>0</v>
      </c>
    </row>
    <row r="105" spans="1:20" x14ac:dyDescent="0.25">
      <c r="A105" s="295"/>
      <c r="E105" s="138">
        <v>0</v>
      </c>
      <c r="F105" s="156">
        <f t="shared" si="292"/>
        <v>0</v>
      </c>
      <c r="G105" s="138">
        <v>0</v>
      </c>
      <c r="H105" s="156">
        <f t="shared" ref="H105:J105" si="328">G105*$D105</f>
        <v>0</v>
      </c>
      <c r="I105" s="138">
        <v>0</v>
      </c>
      <c r="J105" s="156">
        <f t="shared" si="328"/>
        <v>0</v>
      </c>
      <c r="K105" s="138">
        <v>0</v>
      </c>
      <c r="L105" s="156">
        <f t="shared" ref="L105" si="329">K105*$D105</f>
        <v>0</v>
      </c>
      <c r="M105" s="138">
        <v>0</v>
      </c>
      <c r="N105" s="156">
        <f t="shared" ref="N105" si="330">M105*$D105</f>
        <v>0</v>
      </c>
      <c r="O105" s="138">
        <v>0</v>
      </c>
      <c r="P105" s="156">
        <f t="shared" ref="P105" si="331">O105*$D105</f>
        <v>0</v>
      </c>
      <c r="R105" s="147">
        <f t="shared" si="297"/>
        <v>0</v>
      </c>
      <c r="S105" s="148">
        <f t="shared" si="298"/>
        <v>0</v>
      </c>
      <c r="T105" s="148">
        <f t="shared" si="299"/>
        <v>0</v>
      </c>
    </row>
    <row r="106" spans="1:20" x14ac:dyDescent="0.25">
      <c r="A106" s="295"/>
      <c r="E106" s="138">
        <v>0</v>
      </c>
      <c r="F106" s="156">
        <f t="shared" si="292"/>
        <v>0</v>
      </c>
      <c r="G106" s="138">
        <v>0</v>
      </c>
      <c r="H106" s="156">
        <f t="shared" ref="H106:J106" si="332">G106*$D106</f>
        <v>0</v>
      </c>
      <c r="I106" s="138">
        <v>0</v>
      </c>
      <c r="J106" s="156">
        <f t="shared" si="332"/>
        <v>0</v>
      </c>
      <c r="K106" s="138">
        <v>0</v>
      </c>
      <c r="L106" s="156">
        <f t="shared" ref="L106" si="333">K106*$D106</f>
        <v>0</v>
      </c>
      <c r="M106" s="138">
        <v>0</v>
      </c>
      <c r="N106" s="156">
        <f t="shared" ref="N106" si="334">M106*$D106</f>
        <v>0</v>
      </c>
      <c r="O106" s="138">
        <v>0</v>
      </c>
      <c r="P106" s="156">
        <f t="shared" ref="P106" si="335">O106*$D106</f>
        <v>0</v>
      </c>
      <c r="R106" s="147">
        <f t="shared" si="297"/>
        <v>0</v>
      </c>
      <c r="S106" s="148">
        <f t="shared" si="298"/>
        <v>0</v>
      </c>
      <c r="T106" s="148">
        <f t="shared" si="299"/>
        <v>0</v>
      </c>
    </row>
    <row r="107" spans="1:20" x14ac:dyDescent="0.25">
      <c r="A107" s="295"/>
      <c r="E107" s="138">
        <v>0</v>
      </c>
      <c r="F107" s="156">
        <f t="shared" si="292"/>
        <v>0</v>
      </c>
      <c r="G107" s="138">
        <v>0</v>
      </c>
      <c r="H107" s="156">
        <f t="shared" ref="H107:J107" si="336">G107*$D107</f>
        <v>0</v>
      </c>
      <c r="I107" s="138">
        <v>0</v>
      </c>
      <c r="J107" s="156">
        <f t="shared" si="336"/>
        <v>0</v>
      </c>
      <c r="K107" s="138">
        <v>0</v>
      </c>
      <c r="L107" s="156">
        <f t="shared" ref="L107" si="337">K107*$D107</f>
        <v>0</v>
      </c>
      <c r="M107" s="138">
        <v>0</v>
      </c>
      <c r="N107" s="156">
        <f t="shared" ref="N107" si="338">M107*$D107</f>
        <v>0</v>
      </c>
      <c r="O107" s="138">
        <v>0</v>
      </c>
      <c r="P107" s="156">
        <f t="shared" ref="P107" si="339">O107*$D107</f>
        <v>0</v>
      </c>
      <c r="R107" s="147">
        <f t="shared" si="297"/>
        <v>0</v>
      </c>
      <c r="S107" s="148">
        <f t="shared" si="298"/>
        <v>0</v>
      </c>
      <c r="T107" s="148">
        <f t="shared" si="299"/>
        <v>0</v>
      </c>
    </row>
    <row r="108" spans="1:20" x14ac:dyDescent="0.25">
      <c r="A108" s="295"/>
      <c r="E108" s="138">
        <v>0</v>
      </c>
      <c r="F108" s="156">
        <f t="shared" si="292"/>
        <v>0</v>
      </c>
      <c r="G108" s="138">
        <v>0</v>
      </c>
      <c r="H108" s="156">
        <f t="shared" ref="H108:J108" si="340">G108*$D108</f>
        <v>0</v>
      </c>
      <c r="I108" s="138">
        <v>0</v>
      </c>
      <c r="J108" s="156">
        <f t="shared" si="340"/>
        <v>0</v>
      </c>
      <c r="K108" s="138">
        <v>0</v>
      </c>
      <c r="L108" s="156">
        <f t="shared" ref="L108" si="341">K108*$D108</f>
        <v>0</v>
      </c>
      <c r="M108" s="138">
        <v>0</v>
      </c>
      <c r="N108" s="156">
        <f t="shared" ref="N108" si="342">M108*$D108</f>
        <v>0</v>
      </c>
      <c r="O108" s="138">
        <v>0</v>
      </c>
      <c r="P108" s="156">
        <f t="shared" ref="P108" si="343">O108*$D108</f>
        <v>0</v>
      </c>
      <c r="R108" s="147">
        <f t="shared" si="297"/>
        <v>0</v>
      </c>
      <c r="S108" s="148">
        <f t="shared" si="298"/>
        <v>0</v>
      </c>
      <c r="T108" s="148">
        <f t="shared" si="299"/>
        <v>0</v>
      </c>
    </row>
    <row r="109" spans="1:20" x14ac:dyDescent="0.25">
      <c r="A109" s="295"/>
      <c r="E109" s="138">
        <v>0</v>
      </c>
      <c r="F109" s="156">
        <f t="shared" si="292"/>
        <v>0</v>
      </c>
      <c r="G109" s="138">
        <v>0</v>
      </c>
      <c r="H109" s="156">
        <f t="shared" ref="H109:J109" si="344">G109*$D109</f>
        <v>0</v>
      </c>
      <c r="I109" s="138">
        <v>0</v>
      </c>
      <c r="J109" s="156">
        <f t="shared" si="344"/>
        <v>0</v>
      </c>
      <c r="K109" s="138">
        <v>0</v>
      </c>
      <c r="L109" s="156">
        <f t="shared" ref="L109" si="345">K109*$D109</f>
        <v>0</v>
      </c>
      <c r="M109" s="138">
        <v>0</v>
      </c>
      <c r="N109" s="156">
        <f t="shared" ref="N109" si="346">M109*$D109</f>
        <v>0</v>
      </c>
      <c r="O109" s="138">
        <v>0</v>
      </c>
      <c r="P109" s="156">
        <f t="shared" ref="P109" si="347">O109*$D109</f>
        <v>0</v>
      </c>
      <c r="R109" s="147">
        <f t="shared" si="297"/>
        <v>0</v>
      </c>
      <c r="S109" s="148">
        <f t="shared" si="298"/>
        <v>0</v>
      </c>
      <c r="T109" s="148">
        <f t="shared" si="299"/>
        <v>0</v>
      </c>
    </row>
    <row r="110" spans="1:20" ht="15.75" thickBot="1" x14ac:dyDescent="0.3">
      <c r="A110" s="295"/>
      <c r="E110" s="138">
        <v>0</v>
      </c>
      <c r="F110" s="156">
        <f t="shared" si="292"/>
        <v>0</v>
      </c>
      <c r="G110" s="138">
        <v>0</v>
      </c>
      <c r="H110" s="156">
        <f t="shared" ref="H110:J110" si="348">G110*$D110</f>
        <v>0</v>
      </c>
      <c r="I110" s="138">
        <v>0</v>
      </c>
      <c r="J110" s="156">
        <f t="shared" si="348"/>
        <v>0</v>
      </c>
      <c r="K110" s="138">
        <v>0</v>
      </c>
      <c r="L110" s="156">
        <f t="shared" ref="L110" si="349">K110*$D110</f>
        <v>0</v>
      </c>
      <c r="M110" s="138">
        <v>0</v>
      </c>
      <c r="N110" s="156">
        <f t="shared" ref="N110" si="350">M110*$D110</f>
        <v>0</v>
      </c>
      <c r="O110" s="138">
        <v>0</v>
      </c>
      <c r="P110" s="156">
        <f t="shared" ref="P110" si="351">O110*$D110</f>
        <v>0</v>
      </c>
      <c r="R110" s="147">
        <f t="shared" si="297"/>
        <v>0</v>
      </c>
      <c r="S110" s="148">
        <f t="shared" si="298"/>
        <v>0</v>
      </c>
      <c r="T110" s="148">
        <f t="shared" si="299"/>
        <v>0</v>
      </c>
    </row>
    <row r="111" spans="1:20" hidden="1" x14ac:dyDescent="0.25">
      <c r="A111" s="295"/>
      <c r="E111" s="138">
        <v>0</v>
      </c>
      <c r="F111" s="156">
        <f t="shared" si="292"/>
        <v>0</v>
      </c>
      <c r="G111" s="138">
        <v>0</v>
      </c>
      <c r="H111" s="156">
        <f t="shared" ref="H111:J111" si="352">G111*$D111</f>
        <v>0</v>
      </c>
      <c r="I111" s="138">
        <v>0</v>
      </c>
      <c r="J111" s="156">
        <f t="shared" si="352"/>
        <v>0</v>
      </c>
      <c r="K111" s="138">
        <v>0</v>
      </c>
      <c r="L111" s="156">
        <f t="shared" ref="L111" si="353">K111*$D111</f>
        <v>0</v>
      </c>
      <c r="M111" s="138">
        <v>0</v>
      </c>
      <c r="N111" s="156">
        <f t="shared" ref="N111" si="354">M111*$D111</f>
        <v>0</v>
      </c>
      <c r="O111" s="138">
        <v>0</v>
      </c>
      <c r="P111" s="156">
        <f t="shared" ref="P111" si="355">O111*$D111</f>
        <v>0</v>
      </c>
      <c r="R111" s="147">
        <f t="shared" ref="R111:R122" si="356">E111+G111+I111+K111+M111+O111</f>
        <v>0</v>
      </c>
      <c r="S111" s="148">
        <f t="shared" ref="S111:S122" si="357">F111+H111+J111+L111+N111+P111</f>
        <v>0</v>
      </c>
      <c r="T111" s="148">
        <f t="shared" ref="T111:T122" si="358">S111-D111</f>
        <v>0</v>
      </c>
    </row>
    <row r="112" spans="1:20" hidden="1" x14ac:dyDescent="0.25">
      <c r="A112" s="295"/>
      <c r="E112" s="138">
        <v>0</v>
      </c>
      <c r="F112" s="156">
        <f t="shared" si="292"/>
        <v>0</v>
      </c>
      <c r="G112" s="138">
        <v>0</v>
      </c>
      <c r="H112" s="156">
        <f t="shared" ref="H112:J112" si="359">G112*$D112</f>
        <v>0</v>
      </c>
      <c r="I112" s="138">
        <v>0</v>
      </c>
      <c r="J112" s="156">
        <f t="shared" si="359"/>
        <v>0</v>
      </c>
      <c r="K112" s="138">
        <v>0</v>
      </c>
      <c r="L112" s="156">
        <f t="shared" ref="L112" si="360">K112*$D112</f>
        <v>0</v>
      </c>
      <c r="M112" s="138">
        <v>0</v>
      </c>
      <c r="N112" s="156">
        <f t="shared" ref="N112" si="361">M112*$D112</f>
        <v>0</v>
      </c>
      <c r="O112" s="138">
        <v>0</v>
      </c>
      <c r="P112" s="156">
        <f t="shared" ref="P112" si="362">O112*$D112</f>
        <v>0</v>
      </c>
      <c r="R112" s="147">
        <f t="shared" si="356"/>
        <v>0</v>
      </c>
      <c r="S112" s="148">
        <f t="shared" si="357"/>
        <v>0</v>
      </c>
      <c r="T112" s="148">
        <f t="shared" si="358"/>
        <v>0</v>
      </c>
    </row>
    <row r="113" spans="1:20" hidden="1" x14ac:dyDescent="0.25">
      <c r="A113" s="295"/>
      <c r="E113" s="138">
        <v>0</v>
      </c>
      <c r="F113" s="156">
        <f t="shared" si="292"/>
        <v>0</v>
      </c>
      <c r="G113" s="138">
        <v>0</v>
      </c>
      <c r="H113" s="156">
        <f t="shared" ref="H113:J113" si="363">G113*$D113</f>
        <v>0</v>
      </c>
      <c r="I113" s="138">
        <v>0</v>
      </c>
      <c r="J113" s="156">
        <f t="shared" si="363"/>
        <v>0</v>
      </c>
      <c r="K113" s="138">
        <v>0</v>
      </c>
      <c r="L113" s="156">
        <f t="shared" ref="L113" si="364">K113*$D113</f>
        <v>0</v>
      </c>
      <c r="M113" s="138">
        <v>0</v>
      </c>
      <c r="N113" s="156">
        <f t="shared" ref="N113" si="365">M113*$D113</f>
        <v>0</v>
      </c>
      <c r="O113" s="138">
        <v>0</v>
      </c>
      <c r="P113" s="156">
        <f t="shared" ref="P113" si="366">O113*$D113</f>
        <v>0</v>
      </c>
      <c r="R113" s="147">
        <f t="shared" si="356"/>
        <v>0</v>
      </c>
      <c r="S113" s="148">
        <f t="shared" si="357"/>
        <v>0</v>
      </c>
      <c r="T113" s="148">
        <f t="shared" si="358"/>
        <v>0</v>
      </c>
    </row>
    <row r="114" spans="1:20" hidden="1" x14ac:dyDescent="0.25">
      <c r="A114" s="295"/>
      <c r="E114" s="138">
        <v>0</v>
      </c>
      <c r="F114" s="156">
        <f t="shared" si="292"/>
        <v>0</v>
      </c>
      <c r="G114" s="138">
        <v>0</v>
      </c>
      <c r="H114" s="156">
        <f t="shared" ref="H114:J114" si="367">G114*$D114</f>
        <v>0</v>
      </c>
      <c r="I114" s="138">
        <v>0</v>
      </c>
      <c r="J114" s="156">
        <f t="shared" si="367"/>
        <v>0</v>
      </c>
      <c r="K114" s="138">
        <v>0</v>
      </c>
      <c r="L114" s="156">
        <f t="shared" ref="L114" si="368">K114*$D114</f>
        <v>0</v>
      </c>
      <c r="M114" s="138">
        <v>0</v>
      </c>
      <c r="N114" s="156">
        <f t="shared" ref="N114" si="369">M114*$D114</f>
        <v>0</v>
      </c>
      <c r="O114" s="138">
        <v>0</v>
      </c>
      <c r="P114" s="156">
        <f t="shared" ref="P114" si="370">O114*$D114</f>
        <v>0</v>
      </c>
      <c r="R114" s="147">
        <f t="shared" si="356"/>
        <v>0</v>
      </c>
      <c r="S114" s="148">
        <f t="shared" si="357"/>
        <v>0</v>
      </c>
      <c r="T114" s="148">
        <f t="shared" si="358"/>
        <v>0</v>
      </c>
    </row>
    <row r="115" spans="1:20" hidden="1" x14ac:dyDescent="0.25">
      <c r="A115" s="295"/>
      <c r="E115" s="138">
        <v>0</v>
      </c>
      <c r="F115" s="156">
        <f t="shared" si="292"/>
        <v>0</v>
      </c>
      <c r="G115" s="138">
        <v>0</v>
      </c>
      <c r="H115" s="156">
        <f t="shared" ref="H115:J115" si="371">G115*$D115</f>
        <v>0</v>
      </c>
      <c r="I115" s="138">
        <v>0</v>
      </c>
      <c r="J115" s="156">
        <f t="shared" si="371"/>
        <v>0</v>
      </c>
      <c r="K115" s="138">
        <v>0</v>
      </c>
      <c r="L115" s="156">
        <f t="shared" ref="L115" si="372">K115*$D115</f>
        <v>0</v>
      </c>
      <c r="M115" s="138">
        <v>0</v>
      </c>
      <c r="N115" s="156">
        <f t="shared" ref="N115" si="373">M115*$D115</f>
        <v>0</v>
      </c>
      <c r="O115" s="138">
        <v>0</v>
      </c>
      <c r="P115" s="156">
        <f t="shared" ref="P115" si="374">O115*$D115</f>
        <v>0</v>
      </c>
      <c r="R115" s="147">
        <f t="shared" si="356"/>
        <v>0</v>
      </c>
      <c r="S115" s="148">
        <f t="shared" si="357"/>
        <v>0</v>
      </c>
      <c r="T115" s="148">
        <f t="shared" si="358"/>
        <v>0</v>
      </c>
    </row>
    <row r="116" spans="1:20" hidden="1" x14ac:dyDescent="0.25">
      <c r="A116" s="295"/>
      <c r="E116" s="138">
        <v>0</v>
      </c>
      <c r="F116" s="156">
        <f t="shared" si="292"/>
        <v>0</v>
      </c>
      <c r="G116" s="138">
        <v>0</v>
      </c>
      <c r="H116" s="156">
        <f t="shared" ref="H116:J116" si="375">G116*$D116</f>
        <v>0</v>
      </c>
      <c r="I116" s="138">
        <v>0</v>
      </c>
      <c r="J116" s="156">
        <f t="shared" si="375"/>
        <v>0</v>
      </c>
      <c r="K116" s="138">
        <v>0</v>
      </c>
      <c r="L116" s="156">
        <f t="shared" ref="L116" si="376">K116*$D116</f>
        <v>0</v>
      </c>
      <c r="M116" s="138">
        <v>0</v>
      </c>
      <c r="N116" s="156">
        <f t="shared" ref="N116" si="377">M116*$D116</f>
        <v>0</v>
      </c>
      <c r="O116" s="138">
        <v>0</v>
      </c>
      <c r="P116" s="156">
        <f t="shared" ref="P116" si="378">O116*$D116</f>
        <v>0</v>
      </c>
      <c r="R116" s="147">
        <f t="shared" si="356"/>
        <v>0</v>
      </c>
      <c r="S116" s="148">
        <f t="shared" si="357"/>
        <v>0</v>
      </c>
      <c r="T116" s="148">
        <f t="shared" si="358"/>
        <v>0</v>
      </c>
    </row>
    <row r="117" spans="1:20" hidden="1" x14ac:dyDescent="0.25">
      <c r="A117" s="295"/>
      <c r="E117" s="138">
        <v>0</v>
      </c>
      <c r="F117" s="156">
        <f t="shared" si="292"/>
        <v>0</v>
      </c>
      <c r="G117" s="138">
        <v>0</v>
      </c>
      <c r="H117" s="156">
        <f t="shared" ref="H117:J117" si="379">G117*$D117</f>
        <v>0</v>
      </c>
      <c r="I117" s="138">
        <v>0</v>
      </c>
      <c r="J117" s="156">
        <f t="shared" si="379"/>
        <v>0</v>
      </c>
      <c r="K117" s="138">
        <v>0</v>
      </c>
      <c r="L117" s="156">
        <f t="shared" ref="L117" si="380">K117*$D117</f>
        <v>0</v>
      </c>
      <c r="M117" s="138">
        <v>0</v>
      </c>
      <c r="N117" s="156">
        <f t="shared" ref="N117" si="381">M117*$D117</f>
        <v>0</v>
      </c>
      <c r="O117" s="138">
        <v>0</v>
      </c>
      <c r="P117" s="156">
        <f t="shared" ref="P117" si="382">O117*$D117</f>
        <v>0</v>
      </c>
      <c r="R117" s="147">
        <f t="shared" si="356"/>
        <v>0</v>
      </c>
      <c r="S117" s="148">
        <f t="shared" si="357"/>
        <v>0</v>
      </c>
      <c r="T117" s="148">
        <f t="shared" si="358"/>
        <v>0</v>
      </c>
    </row>
    <row r="118" spans="1:20" hidden="1" x14ac:dyDescent="0.25">
      <c r="A118" s="295"/>
      <c r="E118" s="138">
        <v>0</v>
      </c>
      <c r="F118" s="156">
        <f t="shared" si="292"/>
        <v>0</v>
      </c>
      <c r="G118" s="138">
        <v>0</v>
      </c>
      <c r="H118" s="156">
        <f t="shared" ref="H118:J118" si="383">G118*$D118</f>
        <v>0</v>
      </c>
      <c r="I118" s="138">
        <v>0</v>
      </c>
      <c r="J118" s="156">
        <f t="shared" si="383"/>
        <v>0</v>
      </c>
      <c r="K118" s="138">
        <v>0</v>
      </c>
      <c r="L118" s="156">
        <f t="shared" ref="L118" si="384">K118*$D118</f>
        <v>0</v>
      </c>
      <c r="M118" s="138">
        <v>0</v>
      </c>
      <c r="N118" s="156">
        <f t="shared" ref="N118" si="385">M118*$D118</f>
        <v>0</v>
      </c>
      <c r="O118" s="138">
        <v>0</v>
      </c>
      <c r="P118" s="156">
        <f t="shared" ref="P118" si="386">O118*$D118</f>
        <v>0</v>
      </c>
      <c r="R118" s="147">
        <f t="shared" si="356"/>
        <v>0</v>
      </c>
      <c r="S118" s="148">
        <f t="shared" si="357"/>
        <v>0</v>
      </c>
      <c r="T118" s="148">
        <f t="shared" si="358"/>
        <v>0</v>
      </c>
    </row>
    <row r="119" spans="1:20" hidden="1" x14ac:dyDescent="0.25">
      <c r="A119" s="295"/>
      <c r="E119" s="138">
        <v>0</v>
      </c>
      <c r="F119" s="156">
        <f t="shared" si="292"/>
        <v>0</v>
      </c>
      <c r="G119" s="138">
        <v>0</v>
      </c>
      <c r="H119" s="156">
        <f t="shared" ref="H119:J119" si="387">G119*$D119</f>
        <v>0</v>
      </c>
      <c r="I119" s="138">
        <v>0</v>
      </c>
      <c r="J119" s="156">
        <f t="shared" si="387"/>
        <v>0</v>
      </c>
      <c r="K119" s="138">
        <v>0</v>
      </c>
      <c r="L119" s="156">
        <f t="shared" ref="L119" si="388">K119*$D119</f>
        <v>0</v>
      </c>
      <c r="M119" s="138">
        <v>0</v>
      </c>
      <c r="N119" s="156">
        <f t="shared" ref="N119" si="389">M119*$D119</f>
        <v>0</v>
      </c>
      <c r="O119" s="138">
        <v>0</v>
      </c>
      <c r="P119" s="156">
        <f t="shared" ref="P119" si="390">O119*$D119</f>
        <v>0</v>
      </c>
      <c r="R119" s="147">
        <f t="shared" si="356"/>
        <v>0</v>
      </c>
      <c r="S119" s="148">
        <f t="shared" si="357"/>
        <v>0</v>
      </c>
      <c r="T119" s="148">
        <f t="shared" si="358"/>
        <v>0</v>
      </c>
    </row>
    <row r="120" spans="1:20" hidden="1" x14ac:dyDescent="0.25">
      <c r="A120" s="295"/>
      <c r="E120" s="138">
        <v>0</v>
      </c>
      <c r="F120" s="156">
        <f t="shared" si="292"/>
        <v>0</v>
      </c>
      <c r="G120" s="138">
        <v>0</v>
      </c>
      <c r="H120" s="156">
        <f t="shared" ref="H120:J120" si="391">G120*$D120</f>
        <v>0</v>
      </c>
      <c r="I120" s="138">
        <v>0</v>
      </c>
      <c r="J120" s="156">
        <f t="shared" si="391"/>
        <v>0</v>
      </c>
      <c r="K120" s="138">
        <v>0</v>
      </c>
      <c r="L120" s="156">
        <f t="shared" ref="L120" si="392">K120*$D120</f>
        <v>0</v>
      </c>
      <c r="M120" s="138">
        <v>0</v>
      </c>
      <c r="N120" s="156">
        <f t="shared" ref="N120" si="393">M120*$D120</f>
        <v>0</v>
      </c>
      <c r="O120" s="138">
        <v>0</v>
      </c>
      <c r="P120" s="156">
        <f t="shared" ref="P120" si="394">O120*$D120</f>
        <v>0</v>
      </c>
      <c r="R120" s="147">
        <f t="shared" si="356"/>
        <v>0</v>
      </c>
      <c r="S120" s="148">
        <f t="shared" si="357"/>
        <v>0</v>
      </c>
      <c r="T120" s="148">
        <f t="shared" si="358"/>
        <v>0</v>
      </c>
    </row>
    <row r="121" spans="1:20" hidden="1" x14ac:dyDescent="0.25">
      <c r="A121" s="295"/>
      <c r="E121" s="138">
        <v>0</v>
      </c>
      <c r="F121" s="156">
        <f t="shared" si="292"/>
        <v>0</v>
      </c>
      <c r="G121" s="138">
        <v>0</v>
      </c>
      <c r="H121" s="156">
        <f t="shared" ref="H121:J121" si="395">G121*$D121</f>
        <v>0</v>
      </c>
      <c r="I121" s="138">
        <v>0</v>
      </c>
      <c r="J121" s="156">
        <f t="shared" si="395"/>
        <v>0</v>
      </c>
      <c r="K121" s="138">
        <v>0</v>
      </c>
      <c r="L121" s="156">
        <f t="shared" ref="L121" si="396">K121*$D121</f>
        <v>0</v>
      </c>
      <c r="M121" s="138">
        <v>0</v>
      </c>
      <c r="N121" s="156">
        <f t="shared" ref="N121" si="397">M121*$D121</f>
        <v>0</v>
      </c>
      <c r="O121" s="138">
        <v>0</v>
      </c>
      <c r="P121" s="156">
        <f t="shared" ref="P121" si="398">O121*$D121</f>
        <v>0</v>
      </c>
      <c r="R121" s="147">
        <f t="shared" si="356"/>
        <v>0</v>
      </c>
      <c r="S121" s="148">
        <f t="shared" si="357"/>
        <v>0</v>
      </c>
      <c r="T121" s="148">
        <f t="shared" si="358"/>
        <v>0</v>
      </c>
    </row>
    <row r="122" spans="1:20" hidden="1" x14ac:dyDescent="0.25">
      <c r="A122" s="295"/>
      <c r="E122" s="138">
        <v>0</v>
      </c>
      <c r="F122" s="156">
        <f t="shared" si="292"/>
        <v>0</v>
      </c>
      <c r="G122" s="138">
        <v>0</v>
      </c>
      <c r="H122" s="156">
        <f t="shared" ref="H122:J122" si="399">G122*$D122</f>
        <v>0</v>
      </c>
      <c r="I122" s="138">
        <v>0</v>
      </c>
      <c r="J122" s="156">
        <f t="shared" si="399"/>
        <v>0</v>
      </c>
      <c r="K122" s="138">
        <v>0</v>
      </c>
      <c r="L122" s="156">
        <f t="shared" ref="L122" si="400">K122*$D122</f>
        <v>0</v>
      </c>
      <c r="M122" s="138">
        <v>0</v>
      </c>
      <c r="N122" s="156">
        <f t="shared" ref="N122" si="401">M122*$D122</f>
        <v>0</v>
      </c>
      <c r="O122" s="138">
        <v>0</v>
      </c>
      <c r="P122" s="156">
        <f t="shared" ref="P122" si="402">O122*$D122</f>
        <v>0</v>
      </c>
      <c r="R122" s="147">
        <f t="shared" si="356"/>
        <v>0</v>
      </c>
      <c r="S122" s="148">
        <f t="shared" si="357"/>
        <v>0</v>
      </c>
      <c r="T122" s="148">
        <f t="shared" si="358"/>
        <v>0</v>
      </c>
    </row>
    <row r="123" spans="1:20" hidden="1" x14ac:dyDescent="0.25">
      <c r="A123" s="295"/>
      <c r="E123" s="138">
        <v>0</v>
      </c>
      <c r="F123" s="156">
        <f t="shared" si="292"/>
        <v>0</v>
      </c>
      <c r="G123" s="138">
        <v>0</v>
      </c>
      <c r="H123" s="156">
        <f t="shared" ref="H123:J123" si="403">G123*$D123</f>
        <v>0</v>
      </c>
      <c r="I123" s="138">
        <v>0</v>
      </c>
      <c r="J123" s="156">
        <f t="shared" si="403"/>
        <v>0</v>
      </c>
      <c r="K123" s="138">
        <v>0</v>
      </c>
      <c r="L123" s="156">
        <f t="shared" ref="L123" si="404">K123*$D123</f>
        <v>0</v>
      </c>
      <c r="M123" s="138">
        <v>0</v>
      </c>
      <c r="N123" s="156">
        <f t="shared" ref="N123" si="405">M123*$D123</f>
        <v>0</v>
      </c>
      <c r="O123" s="138">
        <v>0</v>
      </c>
      <c r="P123" s="156">
        <f t="shared" ref="P123" si="406">O123*$D123</f>
        <v>0</v>
      </c>
      <c r="R123" s="147">
        <f t="shared" si="297"/>
        <v>0</v>
      </c>
      <c r="S123" s="148">
        <f t="shared" si="298"/>
        <v>0</v>
      </c>
      <c r="T123" s="148">
        <f t="shared" si="299"/>
        <v>0</v>
      </c>
    </row>
    <row r="124" spans="1:20" hidden="1" x14ac:dyDescent="0.25">
      <c r="A124" s="295"/>
      <c r="E124" s="138">
        <v>0</v>
      </c>
      <c r="F124" s="156">
        <f t="shared" si="292"/>
        <v>0</v>
      </c>
      <c r="G124" s="138">
        <v>0</v>
      </c>
      <c r="H124" s="156">
        <f t="shared" ref="H124:J124" si="407">G124*$D124</f>
        <v>0</v>
      </c>
      <c r="I124" s="138">
        <v>0</v>
      </c>
      <c r="J124" s="156">
        <f t="shared" si="407"/>
        <v>0</v>
      </c>
      <c r="K124" s="138">
        <v>0</v>
      </c>
      <c r="L124" s="156">
        <f t="shared" ref="L124" si="408">K124*$D124</f>
        <v>0</v>
      </c>
      <c r="M124" s="138">
        <v>0</v>
      </c>
      <c r="N124" s="156">
        <f t="shared" ref="N124" si="409">M124*$D124</f>
        <v>0</v>
      </c>
      <c r="O124" s="138">
        <v>0</v>
      </c>
      <c r="P124" s="156">
        <f t="shared" ref="P124" si="410">O124*$D124</f>
        <v>0</v>
      </c>
      <c r="R124" s="147">
        <f t="shared" si="297"/>
        <v>0</v>
      </c>
      <c r="S124" s="148">
        <f t="shared" si="298"/>
        <v>0</v>
      </c>
      <c r="T124" s="148">
        <f t="shared" si="299"/>
        <v>0</v>
      </c>
    </row>
    <row r="125" spans="1:20" hidden="1" x14ac:dyDescent="0.25">
      <c r="A125" s="295"/>
      <c r="E125" s="138">
        <v>0</v>
      </c>
      <c r="F125" s="156">
        <f t="shared" si="292"/>
        <v>0</v>
      </c>
      <c r="G125" s="138">
        <v>0</v>
      </c>
      <c r="H125" s="156">
        <f t="shared" ref="H125:J125" si="411">G125*$D125</f>
        <v>0</v>
      </c>
      <c r="I125" s="138">
        <v>0</v>
      </c>
      <c r="J125" s="156">
        <f t="shared" si="411"/>
        <v>0</v>
      </c>
      <c r="K125" s="138">
        <v>0</v>
      </c>
      <c r="L125" s="156">
        <f t="shared" ref="L125" si="412">K125*$D125</f>
        <v>0</v>
      </c>
      <c r="M125" s="138">
        <v>0</v>
      </c>
      <c r="N125" s="156">
        <f t="shared" ref="N125" si="413">M125*$D125</f>
        <v>0</v>
      </c>
      <c r="O125" s="138">
        <v>0</v>
      </c>
      <c r="P125" s="156">
        <f t="shared" ref="P125" si="414">O125*$D125</f>
        <v>0</v>
      </c>
      <c r="R125" s="147">
        <f t="shared" si="297"/>
        <v>0</v>
      </c>
      <c r="S125" s="148">
        <f t="shared" si="298"/>
        <v>0</v>
      </c>
      <c r="T125" s="148">
        <f t="shared" si="299"/>
        <v>0</v>
      </c>
    </row>
    <row r="126" spans="1:20" hidden="1" x14ac:dyDescent="0.25">
      <c r="A126" s="295"/>
      <c r="E126" s="138">
        <v>0</v>
      </c>
      <c r="F126" s="156">
        <f t="shared" si="292"/>
        <v>0</v>
      </c>
      <c r="G126" s="138">
        <v>0</v>
      </c>
      <c r="H126" s="156">
        <f t="shared" ref="H126:J126" si="415">G126*$D126</f>
        <v>0</v>
      </c>
      <c r="I126" s="138">
        <v>0</v>
      </c>
      <c r="J126" s="156">
        <f t="shared" si="415"/>
        <v>0</v>
      </c>
      <c r="K126" s="138">
        <v>0</v>
      </c>
      <c r="L126" s="156">
        <f t="shared" ref="L126" si="416">K126*$D126</f>
        <v>0</v>
      </c>
      <c r="M126" s="138">
        <v>0</v>
      </c>
      <c r="N126" s="156">
        <f t="shared" ref="N126" si="417">M126*$D126</f>
        <v>0</v>
      </c>
      <c r="O126" s="138">
        <v>0</v>
      </c>
      <c r="P126" s="156">
        <f t="shared" ref="P126" si="418">O126*$D126</f>
        <v>0</v>
      </c>
      <c r="R126" s="147">
        <f t="shared" si="297"/>
        <v>0</v>
      </c>
      <c r="S126" s="148">
        <f t="shared" si="298"/>
        <v>0</v>
      </c>
      <c r="T126" s="148">
        <f t="shared" si="299"/>
        <v>0</v>
      </c>
    </row>
    <row r="127" spans="1:20" hidden="1" x14ac:dyDescent="0.25">
      <c r="A127" s="295"/>
      <c r="E127" s="138">
        <v>0</v>
      </c>
      <c r="F127" s="156">
        <f t="shared" si="292"/>
        <v>0</v>
      </c>
      <c r="G127" s="138">
        <v>0</v>
      </c>
      <c r="H127" s="156">
        <f t="shared" ref="H127:J127" si="419">G127*$D127</f>
        <v>0</v>
      </c>
      <c r="I127" s="138">
        <v>0</v>
      </c>
      <c r="J127" s="156">
        <f t="shared" si="419"/>
        <v>0</v>
      </c>
      <c r="K127" s="138">
        <v>0</v>
      </c>
      <c r="L127" s="156">
        <f t="shared" ref="L127" si="420">K127*$D127</f>
        <v>0</v>
      </c>
      <c r="M127" s="138">
        <v>0</v>
      </c>
      <c r="N127" s="156">
        <f t="shared" ref="N127" si="421">M127*$D127</f>
        <v>0</v>
      </c>
      <c r="O127" s="138">
        <v>0</v>
      </c>
      <c r="P127" s="156">
        <f t="shared" ref="P127" si="422">O127*$D127</f>
        <v>0</v>
      </c>
      <c r="R127" s="147">
        <f t="shared" si="297"/>
        <v>0</v>
      </c>
      <c r="S127" s="148">
        <f t="shared" si="298"/>
        <v>0</v>
      </c>
      <c r="T127" s="148">
        <f t="shared" si="299"/>
        <v>0</v>
      </c>
    </row>
    <row r="128" spans="1:20" hidden="1" x14ac:dyDescent="0.25">
      <c r="A128" s="295"/>
      <c r="E128" s="138">
        <v>0</v>
      </c>
      <c r="F128" s="156">
        <f t="shared" si="292"/>
        <v>0</v>
      </c>
      <c r="G128" s="138">
        <v>0</v>
      </c>
      <c r="H128" s="156">
        <f t="shared" ref="H128:J128" si="423">G128*$D128</f>
        <v>0</v>
      </c>
      <c r="I128" s="138">
        <v>0</v>
      </c>
      <c r="J128" s="156">
        <f t="shared" si="423"/>
        <v>0</v>
      </c>
      <c r="K128" s="138">
        <v>0</v>
      </c>
      <c r="L128" s="156">
        <f t="shared" ref="L128" si="424">K128*$D128</f>
        <v>0</v>
      </c>
      <c r="M128" s="138">
        <v>0</v>
      </c>
      <c r="N128" s="156">
        <f t="shared" ref="N128" si="425">M128*$D128</f>
        <v>0</v>
      </c>
      <c r="O128" s="138">
        <v>0</v>
      </c>
      <c r="P128" s="156">
        <f t="shared" ref="P128" si="426">O128*$D128</f>
        <v>0</v>
      </c>
      <c r="R128" s="147">
        <f t="shared" si="297"/>
        <v>0</v>
      </c>
      <c r="S128" s="148">
        <f t="shared" si="298"/>
        <v>0</v>
      </c>
      <c r="T128" s="148">
        <f t="shared" si="299"/>
        <v>0</v>
      </c>
    </row>
    <row r="129" spans="1:20" hidden="1" x14ac:dyDescent="0.25">
      <c r="A129" s="295"/>
      <c r="E129" s="138">
        <v>0</v>
      </c>
      <c r="F129" s="156">
        <f t="shared" si="292"/>
        <v>0</v>
      </c>
      <c r="G129" s="138">
        <v>0</v>
      </c>
      <c r="H129" s="156">
        <f t="shared" ref="H129:J129" si="427">G129*$D129</f>
        <v>0</v>
      </c>
      <c r="I129" s="138">
        <v>0</v>
      </c>
      <c r="J129" s="156">
        <f t="shared" si="427"/>
        <v>0</v>
      </c>
      <c r="K129" s="138">
        <v>0</v>
      </c>
      <c r="L129" s="156">
        <f t="shared" ref="L129" si="428">K129*$D129</f>
        <v>0</v>
      </c>
      <c r="M129" s="138">
        <v>0</v>
      </c>
      <c r="N129" s="156">
        <f t="shared" ref="N129" si="429">M129*$D129</f>
        <v>0</v>
      </c>
      <c r="O129" s="138">
        <v>0</v>
      </c>
      <c r="P129" s="156">
        <f t="shared" ref="P129" si="430">O129*$D129</f>
        <v>0</v>
      </c>
      <c r="R129" s="147">
        <f t="shared" si="297"/>
        <v>0</v>
      </c>
      <c r="S129" s="148">
        <f t="shared" si="298"/>
        <v>0</v>
      </c>
      <c r="T129" s="148">
        <f t="shared" si="299"/>
        <v>0</v>
      </c>
    </row>
    <row r="130" spans="1:20" hidden="1" x14ac:dyDescent="0.25">
      <c r="A130" s="295"/>
      <c r="E130" s="138">
        <v>0</v>
      </c>
      <c r="F130" s="156">
        <f t="shared" si="292"/>
        <v>0</v>
      </c>
      <c r="G130" s="138">
        <v>0</v>
      </c>
      <c r="H130" s="156">
        <f t="shared" ref="H130:J130" si="431">G130*$D130</f>
        <v>0</v>
      </c>
      <c r="I130" s="138">
        <v>0</v>
      </c>
      <c r="J130" s="156">
        <f t="shared" si="431"/>
        <v>0</v>
      </c>
      <c r="K130" s="138">
        <v>0</v>
      </c>
      <c r="L130" s="156">
        <f t="shared" ref="L130" si="432">K130*$D130</f>
        <v>0</v>
      </c>
      <c r="M130" s="138">
        <v>0</v>
      </c>
      <c r="N130" s="156">
        <f t="shared" ref="N130" si="433">M130*$D130</f>
        <v>0</v>
      </c>
      <c r="O130" s="138">
        <v>0</v>
      </c>
      <c r="P130" s="156">
        <f t="shared" ref="P130" si="434">O130*$D130</f>
        <v>0</v>
      </c>
      <c r="R130" s="147">
        <f t="shared" si="297"/>
        <v>0</v>
      </c>
      <c r="S130" s="148">
        <f t="shared" si="298"/>
        <v>0</v>
      </c>
      <c r="T130" s="148">
        <f t="shared" si="299"/>
        <v>0</v>
      </c>
    </row>
    <row r="131" spans="1:20" hidden="1" x14ac:dyDescent="0.25">
      <c r="A131" s="295"/>
      <c r="E131" s="138">
        <v>0</v>
      </c>
      <c r="F131" s="156">
        <f t="shared" si="292"/>
        <v>0</v>
      </c>
      <c r="G131" s="138">
        <v>0</v>
      </c>
      <c r="H131" s="156">
        <f t="shared" ref="H131:J131" si="435">G131*$D131</f>
        <v>0</v>
      </c>
      <c r="I131" s="138">
        <v>0</v>
      </c>
      <c r="J131" s="156">
        <f t="shared" si="435"/>
        <v>0</v>
      </c>
      <c r="K131" s="138">
        <v>0</v>
      </c>
      <c r="L131" s="156">
        <f t="shared" ref="L131" si="436">K131*$D131</f>
        <v>0</v>
      </c>
      <c r="M131" s="138">
        <v>0</v>
      </c>
      <c r="N131" s="156">
        <f t="shared" ref="N131" si="437">M131*$D131</f>
        <v>0</v>
      </c>
      <c r="O131" s="138">
        <v>0</v>
      </c>
      <c r="P131" s="156">
        <f t="shared" ref="P131" si="438">O131*$D131</f>
        <v>0</v>
      </c>
      <c r="R131" s="147">
        <f t="shared" si="297"/>
        <v>0</v>
      </c>
      <c r="S131" s="148">
        <f t="shared" si="298"/>
        <v>0</v>
      </c>
      <c r="T131" s="148">
        <f t="shared" si="299"/>
        <v>0</v>
      </c>
    </row>
    <row r="132" spans="1:20" hidden="1" x14ac:dyDescent="0.25">
      <c r="A132" s="295"/>
      <c r="E132" s="138">
        <v>0</v>
      </c>
      <c r="F132" s="156">
        <f t="shared" si="292"/>
        <v>0</v>
      </c>
      <c r="G132" s="138">
        <v>0</v>
      </c>
      <c r="H132" s="156">
        <f t="shared" ref="H132:J132" si="439">G132*$D132</f>
        <v>0</v>
      </c>
      <c r="I132" s="138">
        <v>0</v>
      </c>
      <c r="J132" s="156">
        <f t="shared" si="439"/>
        <v>0</v>
      </c>
      <c r="K132" s="138">
        <v>0</v>
      </c>
      <c r="L132" s="156">
        <f t="shared" ref="L132" si="440">K132*$D132</f>
        <v>0</v>
      </c>
      <c r="M132" s="138">
        <v>0</v>
      </c>
      <c r="N132" s="156">
        <f t="shared" ref="N132" si="441">M132*$D132</f>
        <v>0</v>
      </c>
      <c r="O132" s="138">
        <v>0</v>
      </c>
      <c r="P132" s="156">
        <f t="shared" ref="P132" si="442">O132*$D132</f>
        <v>0</v>
      </c>
      <c r="R132" s="147">
        <f t="shared" si="297"/>
        <v>0</v>
      </c>
      <c r="S132" s="148">
        <f t="shared" si="298"/>
        <v>0</v>
      </c>
      <c r="T132" s="148">
        <f t="shared" si="299"/>
        <v>0</v>
      </c>
    </row>
    <row r="133" spans="1:20" hidden="1" x14ac:dyDescent="0.25">
      <c r="A133" s="295"/>
      <c r="E133" s="138">
        <v>0</v>
      </c>
      <c r="F133" s="156">
        <f t="shared" si="292"/>
        <v>0</v>
      </c>
      <c r="G133" s="138">
        <v>0</v>
      </c>
      <c r="H133" s="156">
        <f t="shared" ref="H133:J133" si="443">G133*$D133</f>
        <v>0</v>
      </c>
      <c r="I133" s="138">
        <v>0</v>
      </c>
      <c r="J133" s="156">
        <f t="shared" si="443"/>
        <v>0</v>
      </c>
      <c r="K133" s="138">
        <v>0</v>
      </c>
      <c r="L133" s="156">
        <f t="shared" ref="L133" si="444">K133*$D133</f>
        <v>0</v>
      </c>
      <c r="M133" s="138">
        <v>0</v>
      </c>
      <c r="N133" s="156">
        <f t="shared" ref="N133" si="445">M133*$D133</f>
        <v>0</v>
      </c>
      <c r="O133" s="138">
        <v>0</v>
      </c>
      <c r="P133" s="156">
        <f t="shared" ref="P133" si="446">O133*$D133</f>
        <v>0</v>
      </c>
      <c r="R133" s="147">
        <f t="shared" si="297"/>
        <v>0</v>
      </c>
      <c r="S133" s="148">
        <f t="shared" si="298"/>
        <v>0</v>
      </c>
      <c r="T133" s="148">
        <f t="shared" si="299"/>
        <v>0</v>
      </c>
    </row>
    <row r="134" spans="1:20" hidden="1" x14ac:dyDescent="0.25">
      <c r="A134" s="295"/>
      <c r="E134" s="138">
        <v>0</v>
      </c>
      <c r="F134" s="156">
        <f t="shared" si="292"/>
        <v>0</v>
      </c>
      <c r="G134" s="138">
        <v>0</v>
      </c>
      <c r="H134" s="156">
        <f t="shared" ref="H134:J134" si="447">G134*$D134</f>
        <v>0</v>
      </c>
      <c r="I134" s="138">
        <v>0</v>
      </c>
      <c r="J134" s="156">
        <f t="shared" si="447"/>
        <v>0</v>
      </c>
      <c r="K134" s="138">
        <v>0</v>
      </c>
      <c r="L134" s="156">
        <f t="shared" ref="L134" si="448">K134*$D134</f>
        <v>0</v>
      </c>
      <c r="M134" s="138">
        <v>0</v>
      </c>
      <c r="N134" s="156">
        <f t="shared" ref="N134" si="449">M134*$D134</f>
        <v>0</v>
      </c>
      <c r="O134" s="138">
        <v>0</v>
      </c>
      <c r="P134" s="156">
        <f t="shared" ref="P134" si="450">O134*$D134</f>
        <v>0</v>
      </c>
      <c r="R134" s="147">
        <f t="shared" si="297"/>
        <v>0</v>
      </c>
      <c r="S134" s="148">
        <f t="shared" si="298"/>
        <v>0</v>
      </c>
      <c r="T134" s="148">
        <f t="shared" si="299"/>
        <v>0</v>
      </c>
    </row>
    <row r="135" spans="1:20" ht="15.75" hidden="1" thickBot="1" x14ac:dyDescent="0.3">
      <c r="A135" s="295"/>
      <c r="F135" s="149"/>
      <c r="H135" s="149"/>
      <c r="J135" s="149"/>
      <c r="L135" s="149"/>
      <c r="N135" s="149"/>
      <c r="P135" s="149"/>
    </row>
    <row r="136" spans="1:20" s="149" customFormat="1" ht="16.5" thickBot="1" x14ac:dyDescent="0.3">
      <c r="A136" s="480" t="s">
        <v>175</v>
      </c>
      <c r="B136" s="481"/>
      <c r="C136" s="482"/>
      <c r="D136" s="153">
        <f>SUM(D96:D134)</f>
        <v>0</v>
      </c>
      <c r="E136" s="154"/>
      <c r="F136" s="153">
        <f>SUM(F96:F134)</f>
        <v>0</v>
      </c>
      <c r="G136" s="155"/>
      <c r="H136" s="153">
        <f>SUM(H96:H134)</f>
        <v>0</v>
      </c>
      <c r="I136" s="155"/>
      <c r="J136" s="153">
        <f>SUM(J96:J134)</f>
        <v>0</v>
      </c>
      <c r="K136" s="155"/>
      <c r="L136" s="153">
        <f>SUM(L96:L134)</f>
        <v>0</v>
      </c>
      <c r="M136" s="155"/>
      <c r="N136" s="153">
        <f>SUM(N96:N134)</f>
        <v>0</v>
      </c>
      <c r="O136" s="155"/>
      <c r="P136" s="153">
        <f>SUM(P96:P134)</f>
        <v>0</v>
      </c>
      <c r="S136" s="148">
        <f>F136+H136+J136+L136+N136+P136</f>
        <v>0</v>
      </c>
      <c r="T136" s="148">
        <f>S136-D136</f>
        <v>0</v>
      </c>
    </row>
    <row r="138" spans="1:20" s="143" customFormat="1" ht="9" customHeight="1" thickBot="1" x14ac:dyDescent="0.3">
      <c r="R138" s="152"/>
      <c r="S138" s="152"/>
      <c r="T138" s="152"/>
    </row>
    <row r="139" spans="1:20" ht="21" thickBot="1" x14ac:dyDescent="0.3">
      <c r="A139" s="461" t="s">
        <v>171</v>
      </c>
      <c r="B139" s="462"/>
      <c r="C139" s="462"/>
      <c r="D139" s="462"/>
      <c r="E139" s="463"/>
      <c r="F139" s="132"/>
    </row>
    <row r="140" spans="1:20" x14ac:dyDescent="0.25">
      <c r="A140" s="134" t="s">
        <v>157</v>
      </c>
    </row>
    <row r="142" spans="1:20" ht="15.75" thickBot="1" x14ac:dyDescent="0.3"/>
    <row r="143" spans="1:20" ht="21" customHeight="1" thickBot="1" x14ac:dyDescent="0.3">
      <c r="A143" s="471" t="str">
        <f>IF('General Information'!B8=0, "Please Enter End Date On General Information Sheet", "Year 2: "&amp;TEXT('General Information'!B7+365,"mm/dd/yy")&amp;" to "&amp;TEXT('General Information'!B8, "mm/dd/yy"))</f>
        <v>Please Enter End Date On General Information Sheet</v>
      </c>
      <c r="B143" s="472"/>
      <c r="C143" s="473"/>
    </row>
    <row r="144" spans="1:20" ht="40.9" customHeight="1" x14ac:dyDescent="0.25">
      <c r="A144" s="474" t="s">
        <v>158</v>
      </c>
      <c r="B144" s="475"/>
      <c r="C144" s="475"/>
      <c r="D144" s="476"/>
      <c r="E144" s="388" t="s">
        <v>151</v>
      </c>
      <c r="F144" s="390"/>
      <c r="G144" s="388" t="s">
        <v>152</v>
      </c>
      <c r="H144" s="390"/>
      <c r="I144" s="388" t="s">
        <v>98</v>
      </c>
      <c r="J144" s="390"/>
      <c r="K144" s="388" t="s">
        <v>153</v>
      </c>
      <c r="L144" s="390"/>
      <c r="M144" s="388" t="s">
        <v>101</v>
      </c>
      <c r="N144" s="390"/>
      <c r="O144" s="388" t="s">
        <v>154</v>
      </c>
      <c r="P144" s="390"/>
      <c r="R144" s="146" t="s">
        <v>112</v>
      </c>
      <c r="S144" s="470" t="s">
        <v>159</v>
      </c>
      <c r="T144" s="470" t="s">
        <v>160</v>
      </c>
    </row>
    <row r="145" spans="1:20" ht="28.15" customHeight="1" thickBot="1" x14ac:dyDescent="0.3">
      <c r="A145" s="477"/>
      <c r="B145" s="478"/>
      <c r="C145" s="478"/>
      <c r="D145" s="479"/>
      <c r="E145" s="456" t="str">
        <f>IF(Usage!$B$8=0, "", Usage!$B$8)</f>
        <v>Center Overhead</v>
      </c>
      <c r="F145" s="457"/>
      <c r="G145" s="456" t="str">
        <f>IF(Usage!$B$9=0, "", Usage!$B$9)</f>
        <v/>
      </c>
      <c r="H145" s="457"/>
      <c r="I145" s="456" t="str">
        <f>IF(Usage!$B$10=0, "", Usage!$B$10)</f>
        <v/>
      </c>
      <c r="J145" s="457"/>
      <c r="K145" s="456" t="str">
        <f>IF(Usage!$B$11=0, "", Usage!$B$11)</f>
        <v/>
      </c>
      <c r="L145" s="457"/>
      <c r="M145" s="456" t="str">
        <f>IF(Usage!$B$12=0, "", Usage!$B$12)</f>
        <v/>
      </c>
      <c r="N145" s="457"/>
      <c r="O145" s="456" t="str">
        <f>IF(Usage!$B$13=0, "", Usage!$B$13)</f>
        <v/>
      </c>
      <c r="P145" s="457"/>
      <c r="Q145" s="131"/>
      <c r="R145" s="470" t="s">
        <v>113</v>
      </c>
      <c r="S145" s="470"/>
      <c r="T145" s="470"/>
    </row>
    <row r="146" spans="1:20" x14ac:dyDescent="0.25">
      <c r="A146" s="144" t="s">
        <v>82</v>
      </c>
      <c r="B146" s="144" t="s">
        <v>161</v>
      </c>
      <c r="C146" s="135" t="s">
        <v>162</v>
      </c>
      <c r="D146" s="135" t="s">
        <v>163</v>
      </c>
      <c r="E146" s="136" t="s">
        <v>146</v>
      </c>
      <c r="F146" s="137" t="s">
        <v>105</v>
      </c>
      <c r="G146" s="136" t="s">
        <v>164</v>
      </c>
      <c r="H146" s="137" t="s">
        <v>105</v>
      </c>
      <c r="I146" s="136" t="s">
        <v>146</v>
      </c>
      <c r="J146" s="137" t="s">
        <v>105</v>
      </c>
      <c r="K146" s="136" t="s">
        <v>146</v>
      </c>
      <c r="L146" s="137" t="s">
        <v>105</v>
      </c>
      <c r="M146" s="136" t="s">
        <v>164</v>
      </c>
      <c r="N146" s="137" t="s">
        <v>105</v>
      </c>
      <c r="O146" s="136" t="s">
        <v>146</v>
      </c>
      <c r="P146" s="137" t="s">
        <v>105</v>
      </c>
      <c r="Q146" s="131"/>
      <c r="R146" s="470"/>
      <c r="S146" s="470"/>
      <c r="T146" s="470"/>
    </row>
    <row r="147" spans="1:20" x14ac:dyDescent="0.25">
      <c r="A147" s="295" t="str">
        <f>IF(A12=0,"",A12)</f>
        <v/>
      </c>
      <c r="B147" s="133" t="str">
        <f>IF(B12=0,"",B12)</f>
        <v/>
      </c>
      <c r="E147" s="138">
        <v>0</v>
      </c>
      <c r="F147" s="156">
        <f>E147*$D147</f>
        <v>0</v>
      </c>
      <c r="G147" s="138">
        <v>0</v>
      </c>
      <c r="H147" s="156">
        <f>G147*$D147</f>
        <v>0</v>
      </c>
      <c r="I147" s="138">
        <v>0</v>
      </c>
      <c r="J147" s="156">
        <f>I147*$D147</f>
        <v>0</v>
      </c>
      <c r="K147" s="138">
        <v>0</v>
      </c>
      <c r="L147" s="156">
        <f>K147*$D147</f>
        <v>0</v>
      </c>
      <c r="M147" s="138">
        <v>0</v>
      </c>
      <c r="N147" s="156">
        <f>M147*$D147</f>
        <v>0</v>
      </c>
      <c r="O147" s="138">
        <v>0</v>
      </c>
      <c r="P147" s="156">
        <f>O147*$D147</f>
        <v>0</v>
      </c>
      <c r="R147" s="147">
        <f>E147+G147+I147+K147+M147+O147</f>
        <v>0</v>
      </c>
      <c r="S147" s="148">
        <f>F147+H147+J147+L147+N147+P147</f>
        <v>0</v>
      </c>
      <c r="T147" s="148">
        <f>S147-D147</f>
        <v>0</v>
      </c>
    </row>
    <row r="148" spans="1:20" x14ac:dyDescent="0.25">
      <c r="A148" s="295" t="str">
        <f t="shared" ref="A148:B148" si="451">IF(A13=0,"",A13)</f>
        <v/>
      </c>
      <c r="B148" s="133" t="str">
        <f t="shared" si="451"/>
        <v/>
      </c>
      <c r="E148" s="138">
        <v>0</v>
      </c>
      <c r="F148" s="156">
        <f t="shared" ref="F148:H173" si="452">E148*$D148</f>
        <v>0</v>
      </c>
      <c r="G148" s="138">
        <v>0</v>
      </c>
      <c r="H148" s="156">
        <f t="shared" si="452"/>
        <v>0</v>
      </c>
      <c r="I148" s="138">
        <v>0</v>
      </c>
      <c r="J148" s="156">
        <f t="shared" ref="J148" si="453">I148*$D148</f>
        <v>0</v>
      </c>
      <c r="K148" s="138">
        <v>0</v>
      </c>
      <c r="L148" s="156">
        <f t="shared" ref="L148" si="454">K148*$D148</f>
        <v>0</v>
      </c>
      <c r="M148" s="138">
        <v>0</v>
      </c>
      <c r="N148" s="156">
        <f t="shared" ref="N148" si="455">M148*$D148</f>
        <v>0</v>
      </c>
      <c r="O148" s="138">
        <v>0</v>
      </c>
      <c r="P148" s="156">
        <f t="shared" ref="P148" si="456">O148*$D148</f>
        <v>0</v>
      </c>
      <c r="R148" s="147">
        <f t="shared" ref="R148:R173" si="457">E148+G148+I148+K148+M148+O148</f>
        <v>0</v>
      </c>
      <c r="S148" s="148">
        <f t="shared" ref="S148:S173" si="458">F148+H148+J148+L148+N148+P148</f>
        <v>0</v>
      </c>
      <c r="T148" s="148">
        <f t="shared" ref="T148:T173" si="459">S148-D148</f>
        <v>0</v>
      </c>
    </row>
    <row r="149" spans="1:20" x14ac:dyDescent="0.25">
      <c r="A149" s="295" t="str">
        <f t="shared" ref="A149:B149" si="460">IF(A14=0,"",A14)</f>
        <v/>
      </c>
      <c r="B149" s="133" t="str">
        <f t="shared" si="460"/>
        <v/>
      </c>
      <c r="E149" s="138">
        <v>0</v>
      </c>
      <c r="F149" s="156">
        <f t="shared" si="452"/>
        <v>0</v>
      </c>
      <c r="G149" s="138">
        <v>0</v>
      </c>
      <c r="H149" s="156">
        <f t="shared" si="452"/>
        <v>0</v>
      </c>
      <c r="I149" s="138">
        <v>0</v>
      </c>
      <c r="J149" s="156">
        <f t="shared" ref="J149" si="461">I149*$D149</f>
        <v>0</v>
      </c>
      <c r="K149" s="138">
        <v>0</v>
      </c>
      <c r="L149" s="156">
        <f t="shared" ref="L149" si="462">K149*$D149</f>
        <v>0</v>
      </c>
      <c r="M149" s="138">
        <v>0</v>
      </c>
      <c r="N149" s="156">
        <f t="shared" ref="N149" si="463">M149*$D149</f>
        <v>0</v>
      </c>
      <c r="O149" s="138">
        <v>0</v>
      </c>
      <c r="P149" s="156">
        <f t="shared" ref="P149" si="464">O149*$D149</f>
        <v>0</v>
      </c>
      <c r="R149" s="147">
        <f t="shared" si="457"/>
        <v>0</v>
      </c>
      <c r="S149" s="148">
        <f t="shared" si="458"/>
        <v>0</v>
      </c>
      <c r="T149" s="148">
        <f t="shared" si="459"/>
        <v>0</v>
      </c>
    </row>
    <row r="150" spans="1:20" x14ac:dyDescent="0.25">
      <c r="A150" s="295" t="str">
        <f t="shared" ref="A150:B150" si="465">IF(A15=0,"",A15)</f>
        <v/>
      </c>
      <c r="B150" s="133" t="str">
        <f t="shared" si="465"/>
        <v/>
      </c>
      <c r="E150" s="138">
        <v>0</v>
      </c>
      <c r="F150" s="156">
        <f t="shared" si="452"/>
        <v>0</v>
      </c>
      <c r="G150" s="138">
        <v>0</v>
      </c>
      <c r="H150" s="156">
        <f t="shared" si="452"/>
        <v>0</v>
      </c>
      <c r="I150" s="138">
        <v>0</v>
      </c>
      <c r="J150" s="156">
        <f t="shared" ref="J150" si="466">I150*$D150</f>
        <v>0</v>
      </c>
      <c r="K150" s="138">
        <v>0</v>
      </c>
      <c r="L150" s="156">
        <f t="shared" ref="L150" si="467">K150*$D150</f>
        <v>0</v>
      </c>
      <c r="M150" s="138">
        <v>0</v>
      </c>
      <c r="N150" s="156">
        <f t="shared" ref="N150" si="468">M150*$D150</f>
        <v>0</v>
      </c>
      <c r="O150" s="138">
        <v>0</v>
      </c>
      <c r="P150" s="156">
        <f t="shared" ref="P150" si="469">O150*$D150</f>
        <v>0</v>
      </c>
      <c r="R150" s="147">
        <f t="shared" si="457"/>
        <v>0</v>
      </c>
      <c r="S150" s="148">
        <f t="shared" si="458"/>
        <v>0</v>
      </c>
      <c r="T150" s="148">
        <f t="shared" si="459"/>
        <v>0</v>
      </c>
    </row>
    <row r="151" spans="1:20" x14ac:dyDescent="0.25">
      <c r="A151" s="295" t="str">
        <f t="shared" ref="A151:B151" si="470">IF(A16=0,"",A16)</f>
        <v/>
      </c>
      <c r="B151" s="133" t="str">
        <f t="shared" si="470"/>
        <v/>
      </c>
      <c r="E151" s="138">
        <v>0</v>
      </c>
      <c r="F151" s="156">
        <f t="shared" si="452"/>
        <v>0</v>
      </c>
      <c r="G151" s="138">
        <v>0</v>
      </c>
      <c r="H151" s="156">
        <f t="shared" si="452"/>
        <v>0</v>
      </c>
      <c r="I151" s="138">
        <v>0</v>
      </c>
      <c r="J151" s="156">
        <f t="shared" ref="J151" si="471">I151*$D151</f>
        <v>0</v>
      </c>
      <c r="K151" s="138">
        <v>0</v>
      </c>
      <c r="L151" s="156">
        <f t="shared" ref="L151" si="472">K151*$D151</f>
        <v>0</v>
      </c>
      <c r="M151" s="138">
        <v>0</v>
      </c>
      <c r="N151" s="156">
        <f t="shared" ref="N151" si="473">M151*$D151</f>
        <v>0</v>
      </c>
      <c r="O151" s="138">
        <v>0</v>
      </c>
      <c r="P151" s="156">
        <f t="shared" ref="P151" si="474">O151*$D151</f>
        <v>0</v>
      </c>
      <c r="R151" s="147">
        <f t="shared" si="457"/>
        <v>0</v>
      </c>
      <c r="S151" s="148">
        <f t="shared" si="458"/>
        <v>0</v>
      </c>
      <c r="T151" s="148">
        <f t="shared" si="459"/>
        <v>0</v>
      </c>
    </row>
    <row r="152" spans="1:20" x14ac:dyDescent="0.25">
      <c r="A152" s="295" t="str">
        <f t="shared" ref="A152:B152" si="475">IF(A17=0,"",A17)</f>
        <v/>
      </c>
      <c r="B152" s="133" t="str">
        <f t="shared" si="475"/>
        <v/>
      </c>
      <c r="E152" s="138">
        <v>0</v>
      </c>
      <c r="F152" s="156">
        <f t="shared" si="452"/>
        <v>0</v>
      </c>
      <c r="G152" s="138">
        <v>0</v>
      </c>
      <c r="H152" s="156">
        <f t="shared" si="452"/>
        <v>0</v>
      </c>
      <c r="I152" s="138">
        <v>0</v>
      </c>
      <c r="J152" s="156">
        <f t="shared" ref="J152" si="476">I152*$D152</f>
        <v>0</v>
      </c>
      <c r="K152" s="138">
        <v>0</v>
      </c>
      <c r="L152" s="156">
        <f t="shared" ref="L152" si="477">K152*$D152</f>
        <v>0</v>
      </c>
      <c r="M152" s="138">
        <v>0</v>
      </c>
      <c r="N152" s="156">
        <f t="shared" ref="N152" si="478">M152*$D152</f>
        <v>0</v>
      </c>
      <c r="O152" s="138">
        <v>0</v>
      </c>
      <c r="P152" s="156">
        <f t="shared" ref="P152" si="479">O152*$D152</f>
        <v>0</v>
      </c>
      <c r="R152" s="147">
        <f t="shared" si="457"/>
        <v>0</v>
      </c>
      <c r="S152" s="148">
        <f t="shared" si="458"/>
        <v>0</v>
      </c>
      <c r="T152" s="148">
        <f t="shared" si="459"/>
        <v>0</v>
      </c>
    </row>
    <row r="153" spans="1:20" x14ac:dyDescent="0.25">
      <c r="A153" s="295" t="str">
        <f t="shared" ref="A153:B153" si="480">IF(A18=0,"",A18)</f>
        <v/>
      </c>
      <c r="B153" s="133" t="str">
        <f t="shared" si="480"/>
        <v/>
      </c>
      <c r="E153" s="138">
        <v>0</v>
      </c>
      <c r="F153" s="156">
        <f t="shared" si="452"/>
        <v>0</v>
      </c>
      <c r="G153" s="138">
        <v>0</v>
      </c>
      <c r="H153" s="156">
        <f t="shared" si="452"/>
        <v>0</v>
      </c>
      <c r="I153" s="138">
        <v>0</v>
      </c>
      <c r="J153" s="156">
        <f t="shared" ref="J153" si="481">I153*$D153</f>
        <v>0</v>
      </c>
      <c r="K153" s="138">
        <v>0</v>
      </c>
      <c r="L153" s="156">
        <f t="shared" ref="L153" si="482">K153*$D153</f>
        <v>0</v>
      </c>
      <c r="M153" s="138">
        <v>0</v>
      </c>
      <c r="N153" s="156">
        <f t="shared" ref="N153" si="483">M153*$D153</f>
        <v>0</v>
      </c>
      <c r="O153" s="138">
        <v>0</v>
      </c>
      <c r="P153" s="156">
        <f t="shared" ref="P153" si="484">O153*$D153</f>
        <v>0</v>
      </c>
      <c r="R153" s="147">
        <f t="shared" si="457"/>
        <v>0</v>
      </c>
      <c r="S153" s="148">
        <f t="shared" si="458"/>
        <v>0</v>
      </c>
      <c r="T153" s="148">
        <f t="shared" si="459"/>
        <v>0</v>
      </c>
    </row>
    <row r="154" spans="1:20" x14ac:dyDescent="0.25">
      <c r="A154" s="295" t="str">
        <f t="shared" ref="A154:B154" si="485">IF(A19=0,"",A19)</f>
        <v/>
      </c>
      <c r="B154" s="133" t="str">
        <f t="shared" si="485"/>
        <v/>
      </c>
      <c r="E154" s="138">
        <v>0</v>
      </c>
      <c r="F154" s="156">
        <f t="shared" si="452"/>
        <v>0</v>
      </c>
      <c r="G154" s="138">
        <v>0</v>
      </c>
      <c r="H154" s="156">
        <f t="shared" si="452"/>
        <v>0</v>
      </c>
      <c r="I154" s="138">
        <v>0</v>
      </c>
      <c r="J154" s="156">
        <f t="shared" ref="J154" si="486">I154*$D154</f>
        <v>0</v>
      </c>
      <c r="K154" s="138">
        <v>0</v>
      </c>
      <c r="L154" s="156">
        <f t="shared" ref="L154" si="487">K154*$D154</f>
        <v>0</v>
      </c>
      <c r="M154" s="138">
        <v>0</v>
      </c>
      <c r="N154" s="156">
        <f t="shared" ref="N154" si="488">M154*$D154</f>
        <v>0</v>
      </c>
      <c r="O154" s="138">
        <v>0</v>
      </c>
      <c r="P154" s="156">
        <f t="shared" ref="P154" si="489">O154*$D154</f>
        <v>0</v>
      </c>
      <c r="R154" s="147">
        <f t="shared" si="457"/>
        <v>0</v>
      </c>
      <c r="S154" s="148">
        <f t="shared" si="458"/>
        <v>0</v>
      </c>
      <c r="T154" s="148">
        <f t="shared" si="459"/>
        <v>0</v>
      </c>
    </row>
    <row r="155" spans="1:20" x14ac:dyDescent="0.25">
      <c r="A155" s="295" t="str">
        <f t="shared" ref="A155:B155" si="490">IF(A20=0,"",A20)</f>
        <v/>
      </c>
      <c r="B155" s="133" t="str">
        <f t="shared" si="490"/>
        <v/>
      </c>
      <c r="E155" s="138">
        <v>0</v>
      </c>
      <c r="F155" s="156">
        <f t="shared" si="452"/>
        <v>0</v>
      </c>
      <c r="G155" s="138">
        <v>0</v>
      </c>
      <c r="H155" s="156">
        <f t="shared" si="452"/>
        <v>0</v>
      </c>
      <c r="I155" s="138">
        <v>0</v>
      </c>
      <c r="J155" s="156">
        <f t="shared" ref="J155" si="491">I155*$D155</f>
        <v>0</v>
      </c>
      <c r="K155" s="138">
        <v>0</v>
      </c>
      <c r="L155" s="156">
        <f t="shared" ref="L155" si="492">K155*$D155</f>
        <v>0</v>
      </c>
      <c r="M155" s="138">
        <v>0</v>
      </c>
      <c r="N155" s="156">
        <f t="shared" ref="N155" si="493">M155*$D155</f>
        <v>0</v>
      </c>
      <c r="O155" s="138">
        <v>0</v>
      </c>
      <c r="P155" s="156">
        <f t="shared" ref="P155" si="494">O155*$D155</f>
        <v>0</v>
      </c>
      <c r="R155" s="147">
        <f t="shared" si="457"/>
        <v>0</v>
      </c>
      <c r="S155" s="148">
        <f t="shared" si="458"/>
        <v>0</v>
      </c>
      <c r="T155" s="148">
        <f t="shared" si="459"/>
        <v>0</v>
      </c>
    </row>
    <row r="156" spans="1:20" x14ac:dyDescent="0.25">
      <c r="A156" s="295" t="str">
        <f t="shared" ref="A156:B156" si="495">IF(A21=0,"",A21)</f>
        <v/>
      </c>
      <c r="B156" s="133" t="str">
        <f t="shared" si="495"/>
        <v/>
      </c>
      <c r="E156" s="138">
        <v>0</v>
      </c>
      <c r="F156" s="156">
        <f t="shared" si="452"/>
        <v>0</v>
      </c>
      <c r="G156" s="138">
        <v>0</v>
      </c>
      <c r="H156" s="156">
        <f t="shared" si="452"/>
        <v>0</v>
      </c>
      <c r="I156" s="138">
        <v>0</v>
      </c>
      <c r="J156" s="156">
        <f t="shared" ref="J156" si="496">I156*$D156</f>
        <v>0</v>
      </c>
      <c r="K156" s="138">
        <v>0</v>
      </c>
      <c r="L156" s="156">
        <f t="shared" ref="L156" si="497">K156*$D156</f>
        <v>0</v>
      </c>
      <c r="M156" s="138">
        <v>0</v>
      </c>
      <c r="N156" s="156">
        <f t="shared" ref="N156" si="498">M156*$D156</f>
        <v>0</v>
      </c>
      <c r="O156" s="138">
        <v>0</v>
      </c>
      <c r="P156" s="156">
        <f t="shared" ref="P156" si="499">O156*$D156</f>
        <v>0</v>
      </c>
      <c r="R156" s="147">
        <f t="shared" si="457"/>
        <v>0</v>
      </c>
      <c r="S156" s="148">
        <f t="shared" si="458"/>
        <v>0</v>
      </c>
      <c r="T156" s="148">
        <f t="shared" si="459"/>
        <v>0</v>
      </c>
    </row>
    <row r="157" spans="1:20" x14ac:dyDescent="0.25">
      <c r="A157" s="295" t="str">
        <f t="shared" ref="A157:B157" si="500">IF(A22=0,"",A22)</f>
        <v/>
      </c>
      <c r="B157" s="133" t="str">
        <f t="shared" si="500"/>
        <v/>
      </c>
      <c r="E157" s="138">
        <v>0</v>
      </c>
      <c r="F157" s="156">
        <f t="shared" si="452"/>
        <v>0</v>
      </c>
      <c r="G157" s="138">
        <v>0</v>
      </c>
      <c r="H157" s="156">
        <f t="shared" si="452"/>
        <v>0</v>
      </c>
      <c r="I157" s="138">
        <v>0</v>
      </c>
      <c r="J157" s="156">
        <f t="shared" ref="J157" si="501">I157*$D157</f>
        <v>0</v>
      </c>
      <c r="K157" s="138">
        <v>0</v>
      </c>
      <c r="L157" s="156">
        <f t="shared" ref="L157" si="502">K157*$D157</f>
        <v>0</v>
      </c>
      <c r="M157" s="138">
        <v>0</v>
      </c>
      <c r="N157" s="156">
        <f t="shared" ref="N157" si="503">M157*$D157</f>
        <v>0</v>
      </c>
      <c r="O157" s="138">
        <v>0</v>
      </c>
      <c r="P157" s="156">
        <f t="shared" ref="P157" si="504">O157*$D157</f>
        <v>0</v>
      </c>
      <c r="R157" s="147">
        <f t="shared" si="457"/>
        <v>0</v>
      </c>
      <c r="S157" s="148">
        <f t="shared" si="458"/>
        <v>0</v>
      </c>
      <c r="T157" s="148">
        <f t="shared" si="459"/>
        <v>0</v>
      </c>
    </row>
    <row r="158" spans="1:20" ht="15.75" thickBot="1" x14ac:dyDescent="0.3">
      <c r="A158" s="295" t="str">
        <f t="shared" ref="A158:B158" si="505">IF(A23=0,"",A23)</f>
        <v/>
      </c>
      <c r="B158" s="133" t="str">
        <f t="shared" si="505"/>
        <v/>
      </c>
      <c r="E158" s="138">
        <v>0</v>
      </c>
      <c r="F158" s="156">
        <f t="shared" si="452"/>
        <v>0</v>
      </c>
      <c r="G158" s="138">
        <v>0</v>
      </c>
      <c r="H158" s="156">
        <f t="shared" si="452"/>
        <v>0</v>
      </c>
      <c r="I158" s="138">
        <v>0</v>
      </c>
      <c r="J158" s="156">
        <f t="shared" ref="J158" si="506">I158*$D158</f>
        <v>0</v>
      </c>
      <c r="K158" s="138">
        <v>0</v>
      </c>
      <c r="L158" s="156">
        <f t="shared" ref="L158" si="507">K158*$D158</f>
        <v>0</v>
      </c>
      <c r="M158" s="138">
        <v>0</v>
      </c>
      <c r="N158" s="156">
        <f t="shared" ref="N158" si="508">M158*$D158</f>
        <v>0</v>
      </c>
      <c r="O158" s="138">
        <v>0</v>
      </c>
      <c r="P158" s="156">
        <f t="shared" ref="P158" si="509">O158*$D158</f>
        <v>0</v>
      </c>
      <c r="R158" s="147">
        <f t="shared" si="457"/>
        <v>0</v>
      </c>
      <c r="S158" s="148">
        <f t="shared" si="458"/>
        <v>0</v>
      </c>
      <c r="T158" s="148">
        <f t="shared" si="459"/>
        <v>0</v>
      </c>
    </row>
    <row r="159" spans="1:20" ht="15.6" hidden="1" customHeight="1" x14ac:dyDescent="0.25">
      <c r="A159" s="295" t="str">
        <f t="shared" ref="A159:B159" si="510">IF(A24=0,"",A24)</f>
        <v/>
      </c>
      <c r="B159" s="133" t="str">
        <f t="shared" si="510"/>
        <v/>
      </c>
      <c r="E159" s="138">
        <v>0</v>
      </c>
      <c r="F159" s="156">
        <f t="shared" si="452"/>
        <v>0</v>
      </c>
      <c r="G159" s="138">
        <v>0</v>
      </c>
      <c r="H159" s="156">
        <f t="shared" si="452"/>
        <v>0</v>
      </c>
      <c r="I159" s="138">
        <v>0</v>
      </c>
      <c r="J159" s="156">
        <f t="shared" ref="J159" si="511">I159*$D159</f>
        <v>0</v>
      </c>
      <c r="K159" s="138">
        <v>0</v>
      </c>
      <c r="L159" s="156">
        <f t="shared" ref="L159" si="512">K159*$D159</f>
        <v>0</v>
      </c>
      <c r="M159" s="138">
        <v>0</v>
      </c>
      <c r="N159" s="156">
        <f t="shared" ref="N159" si="513">M159*$D159</f>
        <v>0</v>
      </c>
      <c r="O159" s="138">
        <v>0</v>
      </c>
      <c r="P159" s="156">
        <f t="shared" ref="P159" si="514">O159*$D159</f>
        <v>0</v>
      </c>
      <c r="R159" s="147">
        <f t="shared" si="457"/>
        <v>0</v>
      </c>
      <c r="S159" s="148">
        <f t="shared" si="458"/>
        <v>0</v>
      </c>
      <c r="T159" s="148">
        <f t="shared" si="459"/>
        <v>0</v>
      </c>
    </row>
    <row r="160" spans="1:20" hidden="1" x14ac:dyDescent="0.25">
      <c r="A160" s="295" t="str">
        <f t="shared" ref="A160:B160" si="515">IF(A25=0,"",A25)</f>
        <v/>
      </c>
      <c r="B160" s="133" t="str">
        <f t="shared" si="515"/>
        <v/>
      </c>
      <c r="E160" s="138">
        <v>0</v>
      </c>
      <c r="F160" s="156">
        <f t="shared" si="452"/>
        <v>0</v>
      </c>
      <c r="G160" s="138">
        <v>0</v>
      </c>
      <c r="H160" s="156">
        <f t="shared" si="452"/>
        <v>0</v>
      </c>
      <c r="I160" s="138">
        <v>0</v>
      </c>
      <c r="J160" s="156">
        <f t="shared" ref="J160" si="516">I160*$D160</f>
        <v>0</v>
      </c>
      <c r="K160" s="138">
        <v>0</v>
      </c>
      <c r="L160" s="156">
        <f t="shared" ref="L160" si="517">K160*$D160</f>
        <v>0</v>
      </c>
      <c r="M160" s="138">
        <v>0</v>
      </c>
      <c r="N160" s="156">
        <f t="shared" ref="N160" si="518">M160*$D160</f>
        <v>0</v>
      </c>
      <c r="O160" s="138">
        <v>0</v>
      </c>
      <c r="P160" s="156">
        <f t="shared" ref="P160" si="519">O160*$D160</f>
        <v>0</v>
      </c>
      <c r="R160" s="147">
        <f t="shared" si="457"/>
        <v>0</v>
      </c>
      <c r="S160" s="148">
        <f t="shared" si="458"/>
        <v>0</v>
      </c>
      <c r="T160" s="148">
        <f t="shared" si="459"/>
        <v>0</v>
      </c>
    </row>
    <row r="161" spans="1:20" hidden="1" x14ac:dyDescent="0.25">
      <c r="A161" s="295" t="str">
        <f t="shared" ref="A161:B161" si="520">IF(A26=0,"",A26)</f>
        <v/>
      </c>
      <c r="B161" s="133" t="str">
        <f t="shared" si="520"/>
        <v/>
      </c>
      <c r="E161" s="138">
        <v>0</v>
      </c>
      <c r="F161" s="156">
        <f t="shared" si="452"/>
        <v>0</v>
      </c>
      <c r="G161" s="138">
        <v>0</v>
      </c>
      <c r="H161" s="156">
        <f t="shared" si="452"/>
        <v>0</v>
      </c>
      <c r="I161" s="138">
        <v>0</v>
      </c>
      <c r="J161" s="156">
        <f t="shared" ref="J161" si="521">I161*$D161</f>
        <v>0</v>
      </c>
      <c r="K161" s="138">
        <v>0</v>
      </c>
      <c r="L161" s="156">
        <f t="shared" ref="L161" si="522">K161*$D161</f>
        <v>0</v>
      </c>
      <c r="M161" s="138">
        <v>0</v>
      </c>
      <c r="N161" s="156">
        <f t="shared" ref="N161" si="523">M161*$D161</f>
        <v>0</v>
      </c>
      <c r="O161" s="138">
        <v>0</v>
      </c>
      <c r="P161" s="156">
        <f t="shared" ref="P161" si="524">O161*$D161</f>
        <v>0</v>
      </c>
      <c r="R161" s="147">
        <f t="shared" si="457"/>
        <v>0</v>
      </c>
      <c r="S161" s="148">
        <f t="shared" si="458"/>
        <v>0</v>
      </c>
      <c r="T161" s="148">
        <f t="shared" si="459"/>
        <v>0</v>
      </c>
    </row>
    <row r="162" spans="1:20" hidden="1" x14ac:dyDescent="0.25">
      <c r="A162" s="295" t="str">
        <f t="shared" ref="A162:B162" si="525">IF(A27=0,"",A27)</f>
        <v/>
      </c>
      <c r="B162" s="133" t="str">
        <f t="shared" si="525"/>
        <v/>
      </c>
      <c r="E162" s="138">
        <v>0</v>
      </c>
      <c r="F162" s="156">
        <f t="shared" si="452"/>
        <v>0</v>
      </c>
      <c r="G162" s="138">
        <v>0</v>
      </c>
      <c r="H162" s="156">
        <f t="shared" si="452"/>
        <v>0</v>
      </c>
      <c r="I162" s="138">
        <v>0</v>
      </c>
      <c r="J162" s="156">
        <f t="shared" ref="J162" si="526">I162*$D162</f>
        <v>0</v>
      </c>
      <c r="K162" s="138">
        <v>0</v>
      </c>
      <c r="L162" s="156">
        <f t="shared" ref="L162" si="527">K162*$D162</f>
        <v>0</v>
      </c>
      <c r="M162" s="138">
        <v>0</v>
      </c>
      <c r="N162" s="156">
        <f t="shared" ref="N162" si="528">M162*$D162</f>
        <v>0</v>
      </c>
      <c r="O162" s="138">
        <v>0</v>
      </c>
      <c r="P162" s="156">
        <f t="shared" ref="P162" si="529">O162*$D162</f>
        <v>0</v>
      </c>
      <c r="R162" s="147">
        <f t="shared" si="457"/>
        <v>0</v>
      </c>
      <c r="S162" s="148">
        <f t="shared" si="458"/>
        <v>0</v>
      </c>
      <c r="T162" s="148">
        <f t="shared" si="459"/>
        <v>0</v>
      </c>
    </row>
    <row r="163" spans="1:20" hidden="1" x14ac:dyDescent="0.25">
      <c r="A163" s="295" t="str">
        <f t="shared" ref="A163:B163" si="530">IF(A28=0,"",A28)</f>
        <v/>
      </c>
      <c r="B163" s="133" t="str">
        <f t="shared" si="530"/>
        <v/>
      </c>
      <c r="E163" s="138">
        <v>0</v>
      </c>
      <c r="F163" s="156">
        <f t="shared" si="452"/>
        <v>0</v>
      </c>
      <c r="G163" s="138">
        <v>0</v>
      </c>
      <c r="H163" s="156">
        <f t="shared" si="452"/>
        <v>0</v>
      </c>
      <c r="I163" s="138">
        <v>0</v>
      </c>
      <c r="J163" s="156">
        <f t="shared" ref="J163" si="531">I163*$D163</f>
        <v>0</v>
      </c>
      <c r="K163" s="138">
        <v>0</v>
      </c>
      <c r="L163" s="156">
        <f t="shared" ref="L163" si="532">K163*$D163</f>
        <v>0</v>
      </c>
      <c r="M163" s="138">
        <v>0</v>
      </c>
      <c r="N163" s="156">
        <f t="shared" ref="N163" si="533">M163*$D163</f>
        <v>0</v>
      </c>
      <c r="O163" s="138">
        <v>0</v>
      </c>
      <c r="P163" s="156">
        <f t="shared" ref="P163" si="534">O163*$D163</f>
        <v>0</v>
      </c>
      <c r="R163" s="147">
        <f t="shared" si="457"/>
        <v>0</v>
      </c>
      <c r="S163" s="148">
        <f t="shared" si="458"/>
        <v>0</v>
      </c>
      <c r="T163" s="148">
        <f t="shared" si="459"/>
        <v>0</v>
      </c>
    </row>
    <row r="164" spans="1:20" hidden="1" x14ac:dyDescent="0.25">
      <c r="A164" s="295" t="str">
        <f t="shared" ref="A164:B164" si="535">IF(A29=0,"",A29)</f>
        <v/>
      </c>
      <c r="B164" s="133" t="str">
        <f t="shared" si="535"/>
        <v/>
      </c>
      <c r="E164" s="138">
        <v>0</v>
      </c>
      <c r="F164" s="156">
        <f t="shared" si="452"/>
        <v>0</v>
      </c>
      <c r="G164" s="138">
        <v>0</v>
      </c>
      <c r="H164" s="156">
        <f t="shared" si="452"/>
        <v>0</v>
      </c>
      <c r="I164" s="138">
        <v>0</v>
      </c>
      <c r="J164" s="156">
        <f t="shared" ref="J164" si="536">I164*$D164</f>
        <v>0</v>
      </c>
      <c r="K164" s="138">
        <v>0</v>
      </c>
      <c r="L164" s="156">
        <f t="shared" ref="L164" si="537">K164*$D164</f>
        <v>0</v>
      </c>
      <c r="M164" s="138">
        <v>0</v>
      </c>
      <c r="N164" s="156">
        <f t="shared" ref="N164" si="538">M164*$D164</f>
        <v>0</v>
      </c>
      <c r="O164" s="138">
        <v>0</v>
      </c>
      <c r="P164" s="156">
        <f t="shared" ref="P164" si="539">O164*$D164</f>
        <v>0</v>
      </c>
      <c r="R164" s="147">
        <f t="shared" si="457"/>
        <v>0</v>
      </c>
      <c r="S164" s="148">
        <f t="shared" si="458"/>
        <v>0</v>
      </c>
      <c r="T164" s="148">
        <f t="shared" si="459"/>
        <v>0</v>
      </c>
    </row>
    <row r="165" spans="1:20" hidden="1" x14ac:dyDescent="0.25">
      <c r="A165" s="295" t="str">
        <f t="shared" ref="A165:B165" si="540">IF(A30=0,"",A30)</f>
        <v/>
      </c>
      <c r="B165" s="133" t="str">
        <f t="shared" si="540"/>
        <v/>
      </c>
      <c r="E165" s="138">
        <v>0</v>
      </c>
      <c r="F165" s="156">
        <f t="shared" si="452"/>
        <v>0</v>
      </c>
      <c r="G165" s="138">
        <v>0</v>
      </c>
      <c r="H165" s="156">
        <f t="shared" si="452"/>
        <v>0</v>
      </c>
      <c r="I165" s="138">
        <v>0</v>
      </c>
      <c r="J165" s="156">
        <f t="shared" ref="J165" si="541">I165*$D165</f>
        <v>0</v>
      </c>
      <c r="K165" s="138">
        <v>0</v>
      </c>
      <c r="L165" s="156">
        <f t="shared" ref="L165" si="542">K165*$D165</f>
        <v>0</v>
      </c>
      <c r="M165" s="138">
        <v>0</v>
      </c>
      <c r="N165" s="156">
        <f t="shared" ref="N165" si="543">M165*$D165</f>
        <v>0</v>
      </c>
      <c r="O165" s="138">
        <v>0</v>
      </c>
      <c r="P165" s="156">
        <f t="shared" ref="P165" si="544">O165*$D165</f>
        <v>0</v>
      </c>
      <c r="R165" s="147">
        <f t="shared" si="457"/>
        <v>0</v>
      </c>
      <c r="S165" s="148">
        <f t="shared" si="458"/>
        <v>0</v>
      </c>
      <c r="T165" s="148">
        <f t="shared" si="459"/>
        <v>0</v>
      </c>
    </row>
    <row r="166" spans="1:20" hidden="1" x14ac:dyDescent="0.25">
      <c r="A166" s="295" t="str">
        <f t="shared" ref="A166:B166" si="545">IF(A31=0,"",A31)</f>
        <v/>
      </c>
      <c r="B166" s="133" t="str">
        <f t="shared" si="545"/>
        <v/>
      </c>
      <c r="E166" s="138">
        <v>0</v>
      </c>
      <c r="F166" s="156">
        <f t="shared" si="452"/>
        <v>0</v>
      </c>
      <c r="G166" s="138">
        <v>0</v>
      </c>
      <c r="H166" s="156">
        <f t="shared" si="452"/>
        <v>0</v>
      </c>
      <c r="I166" s="138">
        <v>0</v>
      </c>
      <c r="J166" s="156">
        <f t="shared" ref="J166" si="546">I166*$D166</f>
        <v>0</v>
      </c>
      <c r="K166" s="138">
        <v>0</v>
      </c>
      <c r="L166" s="156">
        <f t="shared" ref="L166" si="547">K166*$D166</f>
        <v>0</v>
      </c>
      <c r="M166" s="138">
        <v>0</v>
      </c>
      <c r="N166" s="156">
        <f t="shared" ref="N166" si="548">M166*$D166</f>
        <v>0</v>
      </c>
      <c r="O166" s="138">
        <v>0</v>
      </c>
      <c r="P166" s="156">
        <f t="shared" ref="P166" si="549">O166*$D166</f>
        <v>0</v>
      </c>
      <c r="R166" s="147">
        <f t="shared" si="457"/>
        <v>0</v>
      </c>
      <c r="S166" s="148">
        <f t="shared" si="458"/>
        <v>0</v>
      </c>
      <c r="T166" s="148">
        <f t="shared" si="459"/>
        <v>0</v>
      </c>
    </row>
    <row r="167" spans="1:20" hidden="1" x14ac:dyDescent="0.25">
      <c r="A167" s="295" t="str">
        <f t="shared" ref="A167:B167" si="550">IF(A32=0,"",A32)</f>
        <v/>
      </c>
      <c r="B167" s="133" t="str">
        <f t="shared" si="550"/>
        <v/>
      </c>
      <c r="E167" s="138">
        <v>0</v>
      </c>
      <c r="F167" s="156">
        <f t="shared" si="452"/>
        <v>0</v>
      </c>
      <c r="G167" s="138">
        <v>0</v>
      </c>
      <c r="H167" s="156">
        <f t="shared" si="452"/>
        <v>0</v>
      </c>
      <c r="I167" s="138">
        <v>0</v>
      </c>
      <c r="J167" s="156">
        <f t="shared" ref="J167" si="551">I167*$D167</f>
        <v>0</v>
      </c>
      <c r="K167" s="138">
        <v>0</v>
      </c>
      <c r="L167" s="156">
        <f t="shared" ref="L167" si="552">K167*$D167</f>
        <v>0</v>
      </c>
      <c r="M167" s="138">
        <v>0</v>
      </c>
      <c r="N167" s="156">
        <f t="shared" ref="N167" si="553">M167*$D167</f>
        <v>0</v>
      </c>
      <c r="O167" s="138">
        <v>0</v>
      </c>
      <c r="P167" s="156">
        <f t="shared" ref="P167" si="554">O167*$D167</f>
        <v>0</v>
      </c>
      <c r="R167" s="147">
        <f t="shared" si="457"/>
        <v>0</v>
      </c>
      <c r="S167" s="148">
        <f t="shared" si="458"/>
        <v>0</v>
      </c>
      <c r="T167" s="148">
        <f t="shared" si="459"/>
        <v>0</v>
      </c>
    </row>
    <row r="168" spans="1:20" hidden="1" x14ac:dyDescent="0.25">
      <c r="A168" s="295" t="str">
        <f t="shared" ref="A168:B168" si="555">IF(A33=0,"",A33)</f>
        <v/>
      </c>
      <c r="B168" s="133" t="str">
        <f t="shared" si="555"/>
        <v/>
      </c>
      <c r="E168" s="138">
        <v>0</v>
      </c>
      <c r="F168" s="156">
        <f t="shared" si="452"/>
        <v>0</v>
      </c>
      <c r="G168" s="138">
        <v>0</v>
      </c>
      <c r="H168" s="156">
        <f t="shared" si="452"/>
        <v>0</v>
      </c>
      <c r="I168" s="138">
        <v>0</v>
      </c>
      <c r="J168" s="156">
        <f t="shared" ref="J168" si="556">I168*$D168</f>
        <v>0</v>
      </c>
      <c r="K168" s="138">
        <v>0</v>
      </c>
      <c r="L168" s="156">
        <f t="shared" ref="L168" si="557">K168*$D168</f>
        <v>0</v>
      </c>
      <c r="M168" s="138">
        <v>0</v>
      </c>
      <c r="N168" s="156">
        <f t="shared" ref="N168" si="558">M168*$D168</f>
        <v>0</v>
      </c>
      <c r="O168" s="138">
        <v>0</v>
      </c>
      <c r="P168" s="156">
        <f t="shared" ref="P168" si="559">O168*$D168</f>
        <v>0</v>
      </c>
      <c r="R168" s="147">
        <f t="shared" si="457"/>
        <v>0</v>
      </c>
      <c r="S168" s="148">
        <f t="shared" si="458"/>
        <v>0</v>
      </c>
      <c r="T168" s="148">
        <f t="shared" si="459"/>
        <v>0</v>
      </c>
    </row>
    <row r="169" spans="1:20" hidden="1" x14ac:dyDescent="0.25">
      <c r="A169" s="295" t="str">
        <f t="shared" ref="A169:B169" si="560">IF(A34=0,"",A34)</f>
        <v/>
      </c>
      <c r="B169" s="133" t="str">
        <f t="shared" si="560"/>
        <v/>
      </c>
      <c r="E169" s="138">
        <v>0</v>
      </c>
      <c r="F169" s="156">
        <f t="shared" si="452"/>
        <v>0</v>
      </c>
      <c r="G169" s="138">
        <v>0</v>
      </c>
      <c r="H169" s="156">
        <f t="shared" si="452"/>
        <v>0</v>
      </c>
      <c r="I169" s="138">
        <v>0</v>
      </c>
      <c r="J169" s="156">
        <f t="shared" ref="J169" si="561">I169*$D169</f>
        <v>0</v>
      </c>
      <c r="K169" s="138">
        <v>0</v>
      </c>
      <c r="L169" s="156">
        <f t="shared" ref="L169" si="562">K169*$D169</f>
        <v>0</v>
      </c>
      <c r="M169" s="138">
        <v>0</v>
      </c>
      <c r="N169" s="156">
        <f t="shared" ref="N169" si="563">M169*$D169</f>
        <v>0</v>
      </c>
      <c r="O169" s="138">
        <v>0</v>
      </c>
      <c r="P169" s="156">
        <f t="shared" ref="P169" si="564">O169*$D169</f>
        <v>0</v>
      </c>
      <c r="R169" s="147">
        <f t="shared" si="457"/>
        <v>0</v>
      </c>
      <c r="S169" s="148">
        <f t="shared" si="458"/>
        <v>0</v>
      </c>
      <c r="T169" s="148">
        <f t="shared" si="459"/>
        <v>0</v>
      </c>
    </row>
    <row r="170" spans="1:20" hidden="1" x14ac:dyDescent="0.25">
      <c r="A170" s="295" t="str">
        <f t="shared" ref="A170:B170" si="565">IF(A35=0,"",A35)</f>
        <v/>
      </c>
      <c r="B170" s="133" t="str">
        <f t="shared" si="565"/>
        <v/>
      </c>
      <c r="E170" s="138">
        <v>0</v>
      </c>
      <c r="F170" s="156">
        <f t="shared" si="452"/>
        <v>0</v>
      </c>
      <c r="G170" s="138">
        <v>0</v>
      </c>
      <c r="H170" s="156">
        <f t="shared" si="452"/>
        <v>0</v>
      </c>
      <c r="I170" s="138">
        <v>0</v>
      </c>
      <c r="J170" s="156">
        <f t="shared" ref="J170" si="566">I170*$D170</f>
        <v>0</v>
      </c>
      <c r="K170" s="138">
        <v>0</v>
      </c>
      <c r="L170" s="156">
        <f t="shared" ref="L170" si="567">K170*$D170</f>
        <v>0</v>
      </c>
      <c r="M170" s="138">
        <v>0</v>
      </c>
      <c r="N170" s="156">
        <f t="shared" ref="N170" si="568">M170*$D170</f>
        <v>0</v>
      </c>
      <c r="O170" s="138">
        <v>0</v>
      </c>
      <c r="P170" s="156">
        <f t="shared" ref="P170" si="569">O170*$D170</f>
        <v>0</v>
      </c>
      <c r="R170" s="147">
        <f t="shared" si="457"/>
        <v>0</v>
      </c>
      <c r="S170" s="148">
        <f t="shared" si="458"/>
        <v>0</v>
      </c>
      <c r="T170" s="148">
        <f t="shared" si="459"/>
        <v>0</v>
      </c>
    </row>
    <row r="171" spans="1:20" hidden="1" x14ac:dyDescent="0.25">
      <c r="A171" s="295" t="str">
        <f t="shared" ref="A171:B171" si="570">IF(A36=0,"",A36)</f>
        <v/>
      </c>
      <c r="B171" s="133" t="str">
        <f t="shared" si="570"/>
        <v/>
      </c>
      <c r="E171" s="138">
        <v>0</v>
      </c>
      <c r="F171" s="156">
        <f t="shared" si="452"/>
        <v>0</v>
      </c>
      <c r="G171" s="138">
        <v>0</v>
      </c>
      <c r="H171" s="156">
        <f t="shared" si="452"/>
        <v>0</v>
      </c>
      <c r="I171" s="138">
        <v>0</v>
      </c>
      <c r="J171" s="156">
        <f t="shared" ref="J171" si="571">I171*$D171</f>
        <v>0</v>
      </c>
      <c r="K171" s="138">
        <v>0</v>
      </c>
      <c r="L171" s="156">
        <f t="shared" ref="L171" si="572">K171*$D171</f>
        <v>0</v>
      </c>
      <c r="M171" s="138">
        <v>0</v>
      </c>
      <c r="N171" s="156">
        <f t="shared" ref="N171" si="573">M171*$D171</f>
        <v>0</v>
      </c>
      <c r="O171" s="138">
        <v>0</v>
      </c>
      <c r="P171" s="156">
        <f t="shared" ref="P171" si="574">O171*$D171</f>
        <v>0</v>
      </c>
      <c r="R171" s="147">
        <f t="shared" si="457"/>
        <v>0</v>
      </c>
      <c r="S171" s="148">
        <f t="shared" si="458"/>
        <v>0</v>
      </c>
      <c r="T171" s="148">
        <f t="shared" si="459"/>
        <v>0</v>
      </c>
    </row>
    <row r="172" spans="1:20" hidden="1" x14ac:dyDescent="0.25">
      <c r="A172" s="295" t="str">
        <f t="shared" ref="A172:B172" si="575">IF(A37=0,"",A37)</f>
        <v/>
      </c>
      <c r="B172" s="133" t="str">
        <f t="shared" si="575"/>
        <v/>
      </c>
      <c r="E172" s="138">
        <v>0</v>
      </c>
      <c r="F172" s="156">
        <f t="shared" si="452"/>
        <v>0</v>
      </c>
      <c r="G172" s="138">
        <v>0</v>
      </c>
      <c r="H172" s="156">
        <f t="shared" si="452"/>
        <v>0</v>
      </c>
      <c r="I172" s="138">
        <v>0</v>
      </c>
      <c r="J172" s="156">
        <f t="shared" ref="J172" si="576">I172*$D172</f>
        <v>0</v>
      </c>
      <c r="K172" s="138">
        <v>0</v>
      </c>
      <c r="L172" s="156">
        <f t="shared" ref="L172" si="577">K172*$D172</f>
        <v>0</v>
      </c>
      <c r="M172" s="138">
        <v>0</v>
      </c>
      <c r="N172" s="156">
        <f t="shared" ref="N172" si="578">M172*$D172</f>
        <v>0</v>
      </c>
      <c r="O172" s="138">
        <v>0</v>
      </c>
      <c r="P172" s="156">
        <f t="shared" ref="P172" si="579">O172*$D172</f>
        <v>0</v>
      </c>
      <c r="R172" s="147">
        <f t="shared" si="457"/>
        <v>0</v>
      </c>
      <c r="S172" s="148">
        <f t="shared" si="458"/>
        <v>0</v>
      </c>
      <c r="T172" s="148">
        <f t="shared" si="459"/>
        <v>0</v>
      </c>
    </row>
    <row r="173" spans="1:20" hidden="1" x14ac:dyDescent="0.25">
      <c r="A173" s="295" t="str">
        <f t="shared" ref="A173:B173" si="580">IF(A38=0,"",A38)</f>
        <v/>
      </c>
      <c r="B173" s="133" t="str">
        <f t="shared" si="580"/>
        <v/>
      </c>
      <c r="E173" s="138">
        <v>0</v>
      </c>
      <c r="F173" s="156">
        <f t="shared" si="452"/>
        <v>0</v>
      </c>
      <c r="G173" s="138">
        <v>0</v>
      </c>
      <c r="H173" s="156">
        <f t="shared" si="452"/>
        <v>0</v>
      </c>
      <c r="I173" s="138">
        <v>0</v>
      </c>
      <c r="J173" s="156">
        <f t="shared" ref="J173" si="581">I173*$D173</f>
        <v>0</v>
      </c>
      <c r="K173" s="138">
        <v>0</v>
      </c>
      <c r="L173" s="156">
        <f t="shared" ref="L173" si="582">K173*$D173</f>
        <v>0</v>
      </c>
      <c r="M173" s="138">
        <v>0</v>
      </c>
      <c r="N173" s="156">
        <f t="shared" ref="N173" si="583">M173*$D173</f>
        <v>0</v>
      </c>
      <c r="O173" s="138">
        <v>0</v>
      </c>
      <c r="P173" s="156">
        <f t="shared" ref="P173" si="584">O173*$D173</f>
        <v>0</v>
      </c>
      <c r="R173" s="147">
        <f t="shared" si="457"/>
        <v>0</v>
      </c>
      <c r="S173" s="148">
        <f t="shared" si="458"/>
        <v>0</v>
      </c>
      <c r="T173" s="148">
        <f t="shared" si="459"/>
        <v>0</v>
      </c>
    </row>
    <row r="174" spans="1:20" ht="15.75" hidden="1" thickBot="1" x14ac:dyDescent="0.3">
      <c r="A174" s="295"/>
      <c r="F174" s="149"/>
      <c r="H174" s="149"/>
      <c r="J174" s="149"/>
      <c r="L174" s="149"/>
      <c r="N174" s="149"/>
      <c r="P174" s="149"/>
    </row>
    <row r="175" spans="1:20" s="149" customFormat="1" ht="16.5" thickBot="1" x14ac:dyDescent="0.3">
      <c r="A175" s="480" t="s">
        <v>172</v>
      </c>
      <c r="B175" s="481"/>
      <c r="C175" s="482"/>
      <c r="D175" s="153">
        <f>SUM(D147:D173)</f>
        <v>0</v>
      </c>
      <c r="E175" s="154"/>
      <c r="F175" s="153">
        <f>SUM(F147:F173)</f>
        <v>0</v>
      </c>
      <c r="G175" s="155"/>
      <c r="H175" s="153">
        <f>SUM(H147:H173)</f>
        <v>0</v>
      </c>
      <c r="I175" s="155"/>
      <c r="J175" s="153">
        <f>SUM(J147:J173)</f>
        <v>0</v>
      </c>
      <c r="K175" s="155"/>
      <c r="L175" s="153">
        <f>SUM(L147:L173)</f>
        <v>0</v>
      </c>
      <c r="M175" s="155"/>
      <c r="N175" s="153">
        <f>SUM(N147:N173)</f>
        <v>0</v>
      </c>
      <c r="O175" s="155"/>
      <c r="P175" s="153">
        <f>SUM(P147:P173)</f>
        <v>0</v>
      </c>
      <c r="S175" s="148">
        <f>F175+H175+J175+L175+N175+P175</f>
        <v>0</v>
      </c>
      <c r="T175" s="148">
        <f>S175-D175</f>
        <v>0</v>
      </c>
    </row>
    <row r="176" spans="1:20" x14ac:dyDescent="0.25">
      <c r="D176" s="139"/>
      <c r="E176" s="139"/>
      <c r="F176" s="139"/>
      <c r="G176" s="139"/>
      <c r="H176" s="139"/>
      <c r="I176" s="139"/>
      <c r="J176" s="139"/>
      <c r="K176" s="139"/>
      <c r="L176" s="139"/>
      <c r="M176" s="139"/>
      <c r="N176" s="139"/>
      <c r="O176" s="139"/>
      <c r="P176" s="139"/>
    </row>
    <row r="177" spans="1:20" ht="15.75" thickBot="1" x14ac:dyDescent="0.3"/>
    <row r="178" spans="1:20" ht="39" customHeight="1" x14ac:dyDescent="0.25">
      <c r="A178" s="474" t="s">
        <v>166</v>
      </c>
      <c r="B178" s="475"/>
      <c r="C178" s="475"/>
      <c r="D178" s="476"/>
      <c r="E178" s="388" t="s">
        <v>151</v>
      </c>
      <c r="F178" s="390"/>
      <c r="G178" s="388" t="s">
        <v>152</v>
      </c>
      <c r="H178" s="390"/>
      <c r="I178" s="388" t="s">
        <v>98</v>
      </c>
      <c r="J178" s="390"/>
      <c r="K178" s="388" t="s">
        <v>153</v>
      </c>
      <c r="L178" s="390"/>
      <c r="M178" s="388" t="s">
        <v>101</v>
      </c>
      <c r="N178" s="390"/>
      <c r="O178" s="388" t="s">
        <v>154</v>
      </c>
      <c r="P178" s="390"/>
      <c r="R178" s="146" t="s">
        <v>112</v>
      </c>
      <c r="S178" s="470" t="s">
        <v>159</v>
      </c>
      <c r="T178" s="470" t="s">
        <v>160</v>
      </c>
    </row>
    <row r="179" spans="1:20" ht="28.9" customHeight="1" thickBot="1" x14ac:dyDescent="0.3">
      <c r="A179" s="477"/>
      <c r="B179" s="478"/>
      <c r="C179" s="478"/>
      <c r="D179" s="479"/>
      <c r="E179" s="456" t="str">
        <f>IF(Usage!$B$8=0, "", Usage!$B$8)</f>
        <v>Center Overhead</v>
      </c>
      <c r="F179" s="457"/>
      <c r="G179" s="456" t="str">
        <f>IF(Usage!$B$9=0, "", Usage!$B$9)</f>
        <v/>
      </c>
      <c r="H179" s="457"/>
      <c r="I179" s="456" t="str">
        <f>IF(Usage!$B$10=0, "", Usage!$B$10)</f>
        <v/>
      </c>
      <c r="J179" s="457"/>
      <c r="K179" s="456" t="str">
        <f>IF(Usage!$B$11=0, "", Usage!$B$11)</f>
        <v/>
      </c>
      <c r="L179" s="457"/>
      <c r="M179" s="456" t="str">
        <f>IF(Usage!$B$12=0, "", Usage!$B$12)</f>
        <v/>
      </c>
      <c r="N179" s="457"/>
      <c r="O179" s="456" t="str">
        <f>IF(Usage!$B$13=0, "", Usage!$B$13)</f>
        <v/>
      </c>
      <c r="P179" s="457"/>
      <c r="Q179" s="131"/>
      <c r="R179" s="470" t="s">
        <v>113</v>
      </c>
      <c r="S179" s="470"/>
      <c r="T179" s="470"/>
    </row>
    <row r="180" spans="1:20" x14ac:dyDescent="0.25">
      <c r="A180" s="144" t="s">
        <v>82</v>
      </c>
      <c r="B180" s="144" t="s">
        <v>161</v>
      </c>
      <c r="C180" s="135" t="s">
        <v>162</v>
      </c>
      <c r="D180" s="135" t="s">
        <v>163</v>
      </c>
      <c r="E180" s="136" t="s">
        <v>146</v>
      </c>
      <c r="F180" s="137" t="s">
        <v>105</v>
      </c>
      <c r="G180" s="136" t="s">
        <v>164</v>
      </c>
      <c r="H180" s="137" t="s">
        <v>105</v>
      </c>
      <c r="I180" s="136" t="s">
        <v>146</v>
      </c>
      <c r="J180" s="137" t="s">
        <v>105</v>
      </c>
      <c r="K180" s="136" t="s">
        <v>146</v>
      </c>
      <c r="L180" s="137" t="s">
        <v>105</v>
      </c>
      <c r="M180" s="136" t="s">
        <v>164</v>
      </c>
      <c r="N180" s="137" t="s">
        <v>105</v>
      </c>
      <c r="O180" s="136" t="s">
        <v>146</v>
      </c>
      <c r="P180" s="137" t="s">
        <v>105</v>
      </c>
      <c r="Q180" s="131"/>
      <c r="R180" s="470"/>
      <c r="S180" s="470"/>
      <c r="T180" s="470"/>
    </row>
    <row r="181" spans="1:20" x14ac:dyDescent="0.25">
      <c r="A181" s="295" t="str">
        <f>IF(A46=0,"",A46)</f>
        <v/>
      </c>
      <c r="B181" s="133" t="str">
        <f>IF(B46=0,"",B46)</f>
        <v/>
      </c>
      <c r="E181" s="138">
        <v>0</v>
      </c>
      <c r="F181" s="156">
        <f>E181*$D181</f>
        <v>0</v>
      </c>
      <c r="G181" s="138">
        <v>0</v>
      </c>
      <c r="H181" s="156">
        <f>G181*$D181</f>
        <v>0</v>
      </c>
      <c r="I181" s="138">
        <v>0</v>
      </c>
      <c r="J181" s="156">
        <f>I181*$D181</f>
        <v>0</v>
      </c>
      <c r="K181" s="138">
        <v>0</v>
      </c>
      <c r="L181" s="156">
        <f>K181*$D181</f>
        <v>0</v>
      </c>
      <c r="M181" s="138">
        <v>0</v>
      </c>
      <c r="N181" s="156">
        <f>M181*$D181</f>
        <v>0</v>
      </c>
      <c r="O181" s="138">
        <v>0</v>
      </c>
      <c r="P181" s="156">
        <f>O181*$D181</f>
        <v>0</v>
      </c>
      <c r="R181" s="147">
        <f>E181+G181+I181+K181+M181+O181</f>
        <v>0</v>
      </c>
      <c r="S181" s="148">
        <f>F181+H181+J181+L181+N181+P181</f>
        <v>0</v>
      </c>
      <c r="T181" s="148">
        <f>S181-D181</f>
        <v>0</v>
      </c>
    </row>
    <row r="182" spans="1:20" x14ac:dyDescent="0.25">
      <c r="A182" s="295" t="str">
        <f t="shared" ref="A182:B182" si="585">IF(A47=0,"",A47)</f>
        <v/>
      </c>
      <c r="B182" s="133" t="str">
        <f t="shared" si="585"/>
        <v/>
      </c>
      <c r="E182" s="138">
        <v>0</v>
      </c>
      <c r="F182" s="156">
        <f t="shared" ref="F182:H203" si="586">E182*$D182</f>
        <v>0</v>
      </c>
      <c r="G182" s="138">
        <v>0</v>
      </c>
      <c r="H182" s="156">
        <f t="shared" si="586"/>
        <v>0</v>
      </c>
      <c r="I182" s="138">
        <v>0</v>
      </c>
      <c r="J182" s="156">
        <f t="shared" ref="J182" si="587">I182*$D182</f>
        <v>0</v>
      </c>
      <c r="K182" s="138">
        <v>0</v>
      </c>
      <c r="L182" s="156">
        <f t="shared" ref="L182" si="588">K182*$D182</f>
        <v>0</v>
      </c>
      <c r="M182" s="138">
        <v>0</v>
      </c>
      <c r="N182" s="156">
        <f t="shared" ref="N182" si="589">M182*$D182</f>
        <v>0</v>
      </c>
      <c r="O182" s="138">
        <v>0</v>
      </c>
      <c r="P182" s="156">
        <f t="shared" ref="P182" si="590">O182*$D182</f>
        <v>0</v>
      </c>
      <c r="R182" s="147">
        <f t="shared" ref="R182:R203" si="591">E182+G182+I182+K182+M182+O182</f>
        <v>0</v>
      </c>
      <c r="S182" s="148">
        <f t="shared" ref="S182:S203" si="592">F182+H182+J182+L182+N182+P182</f>
        <v>0</v>
      </c>
      <c r="T182" s="148">
        <f t="shared" ref="T182:T203" si="593">S182-D182</f>
        <v>0</v>
      </c>
    </row>
    <row r="183" spans="1:20" x14ac:dyDescent="0.25">
      <c r="A183" s="295" t="str">
        <f t="shared" ref="A183:B183" si="594">IF(A48=0,"",A48)</f>
        <v/>
      </c>
      <c r="B183" s="133" t="str">
        <f t="shared" si="594"/>
        <v/>
      </c>
      <c r="E183" s="138">
        <v>0</v>
      </c>
      <c r="F183" s="156">
        <f t="shared" si="586"/>
        <v>0</v>
      </c>
      <c r="G183" s="138">
        <v>0</v>
      </c>
      <c r="H183" s="156">
        <f t="shared" si="586"/>
        <v>0</v>
      </c>
      <c r="I183" s="138">
        <v>0</v>
      </c>
      <c r="J183" s="156">
        <f t="shared" ref="J183" si="595">I183*$D183</f>
        <v>0</v>
      </c>
      <c r="K183" s="138">
        <v>0</v>
      </c>
      <c r="L183" s="156">
        <f t="shared" ref="L183" si="596">K183*$D183</f>
        <v>0</v>
      </c>
      <c r="M183" s="138">
        <v>0</v>
      </c>
      <c r="N183" s="156">
        <f t="shared" ref="N183" si="597">M183*$D183</f>
        <v>0</v>
      </c>
      <c r="O183" s="138">
        <v>0</v>
      </c>
      <c r="P183" s="156">
        <f t="shared" ref="P183" si="598">O183*$D183</f>
        <v>0</v>
      </c>
      <c r="R183" s="147">
        <f t="shared" si="591"/>
        <v>0</v>
      </c>
      <c r="S183" s="148">
        <f t="shared" si="592"/>
        <v>0</v>
      </c>
      <c r="T183" s="148">
        <f t="shared" si="593"/>
        <v>0</v>
      </c>
    </row>
    <row r="184" spans="1:20" x14ac:dyDescent="0.25">
      <c r="A184" s="295" t="str">
        <f t="shared" ref="A184:B184" si="599">IF(A49=0,"",A49)</f>
        <v/>
      </c>
      <c r="B184" s="133" t="str">
        <f t="shared" si="599"/>
        <v/>
      </c>
      <c r="E184" s="138">
        <v>0</v>
      </c>
      <c r="F184" s="156">
        <f t="shared" si="586"/>
        <v>0</v>
      </c>
      <c r="G184" s="138">
        <v>0</v>
      </c>
      <c r="H184" s="156">
        <f t="shared" si="586"/>
        <v>0</v>
      </c>
      <c r="I184" s="138">
        <v>0</v>
      </c>
      <c r="J184" s="156">
        <f t="shared" ref="J184" si="600">I184*$D184</f>
        <v>0</v>
      </c>
      <c r="K184" s="138">
        <v>0</v>
      </c>
      <c r="L184" s="156">
        <f t="shared" ref="L184" si="601">K184*$D184</f>
        <v>0</v>
      </c>
      <c r="M184" s="138">
        <v>0</v>
      </c>
      <c r="N184" s="156">
        <f t="shared" ref="N184" si="602">M184*$D184</f>
        <v>0</v>
      </c>
      <c r="O184" s="138">
        <v>0</v>
      </c>
      <c r="P184" s="156">
        <f t="shared" ref="P184" si="603">O184*$D184</f>
        <v>0</v>
      </c>
      <c r="R184" s="147">
        <f t="shared" si="591"/>
        <v>0</v>
      </c>
      <c r="S184" s="148">
        <f t="shared" si="592"/>
        <v>0</v>
      </c>
      <c r="T184" s="148">
        <f t="shared" si="593"/>
        <v>0</v>
      </c>
    </row>
    <row r="185" spans="1:20" x14ac:dyDescent="0.25">
      <c r="A185" s="295" t="str">
        <f t="shared" ref="A185:B185" si="604">IF(A50=0,"",A50)</f>
        <v/>
      </c>
      <c r="B185" s="133" t="str">
        <f t="shared" si="604"/>
        <v/>
      </c>
      <c r="E185" s="138">
        <v>0</v>
      </c>
      <c r="F185" s="156">
        <f t="shared" si="586"/>
        <v>0</v>
      </c>
      <c r="G185" s="138">
        <v>0</v>
      </c>
      <c r="H185" s="156">
        <f t="shared" si="586"/>
        <v>0</v>
      </c>
      <c r="I185" s="138">
        <v>0</v>
      </c>
      <c r="J185" s="156">
        <f t="shared" ref="J185" si="605">I185*$D185</f>
        <v>0</v>
      </c>
      <c r="K185" s="138">
        <v>0</v>
      </c>
      <c r="L185" s="156">
        <f t="shared" ref="L185" si="606">K185*$D185</f>
        <v>0</v>
      </c>
      <c r="M185" s="138">
        <v>0</v>
      </c>
      <c r="N185" s="156">
        <f t="shared" ref="N185" si="607">M185*$D185</f>
        <v>0</v>
      </c>
      <c r="O185" s="138">
        <v>0</v>
      </c>
      <c r="P185" s="156">
        <f t="shared" ref="P185" si="608">O185*$D185</f>
        <v>0</v>
      </c>
      <c r="R185" s="147">
        <f t="shared" si="591"/>
        <v>0</v>
      </c>
      <c r="S185" s="148">
        <f t="shared" si="592"/>
        <v>0</v>
      </c>
      <c r="T185" s="148">
        <f t="shared" si="593"/>
        <v>0</v>
      </c>
    </row>
    <row r="186" spans="1:20" x14ac:dyDescent="0.25">
      <c r="A186" s="295" t="str">
        <f t="shared" ref="A186:B186" si="609">IF(A51=0,"",A51)</f>
        <v/>
      </c>
      <c r="B186" s="133" t="str">
        <f t="shared" si="609"/>
        <v/>
      </c>
      <c r="E186" s="138">
        <v>0</v>
      </c>
      <c r="F186" s="156">
        <f t="shared" si="586"/>
        <v>0</v>
      </c>
      <c r="G186" s="138">
        <v>0</v>
      </c>
      <c r="H186" s="156">
        <f t="shared" si="586"/>
        <v>0</v>
      </c>
      <c r="I186" s="138">
        <v>0</v>
      </c>
      <c r="J186" s="156">
        <f t="shared" ref="J186" si="610">I186*$D186</f>
        <v>0</v>
      </c>
      <c r="K186" s="138">
        <v>0</v>
      </c>
      <c r="L186" s="156">
        <f t="shared" ref="L186" si="611">K186*$D186</f>
        <v>0</v>
      </c>
      <c r="M186" s="138">
        <v>0</v>
      </c>
      <c r="N186" s="156">
        <f t="shared" ref="N186" si="612">M186*$D186</f>
        <v>0</v>
      </c>
      <c r="O186" s="138">
        <v>0</v>
      </c>
      <c r="P186" s="156">
        <f t="shared" ref="P186" si="613">O186*$D186</f>
        <v>0</v>
      </c>
      <c r="R186" s="147">
        <f t="shared" si="591"/>
        <v>0</v>
      </c>
      <c r="S186" s="148">
        <f t="shared" si="592"/>
        <v>0</v>
      </c>
      <c r="T186" s="148">
        <f t="shared" si="593"/>
        <v>0</v>
      </c>
    </row>
    <row r="187" spans="1:20" x14ac:dyDescent="0.25">
      <c r="A187" s="295" t="str">
        <f t="shared" ref="A187:B187" si="614">IF(A52=0,"",A52)</f>
        <v/>
      </c>
      <c r="B187" s="133" t="str">
        <f t="shared" si="614"/>
        <v/>
      </c>
      <c r="E187" s="138">
        <v>0</v>
      </c>
      <c r="F187" s="156">
        <f t="shared" si="586"/>
        <v>0</v>
      </c>
      <c r="G187" s="138">
        <v>0</v>
      </c>
      <c r="H187" s="156">
        <f t="shared" si="586"/>
        <v>0</v>
      </c>
      <c r="I187" s="138">
        <v>0</v>
      </c>
      <c r="J187" s="156">
        <f t="shared" ref="J187" si="615">I187*$D187</f>
        <v>0</v>
      </c>
      <c r="K187" s="138">
        <v>0</v>
      </c>
      <c r="L187" s="156">
        <f t="shared" ref="L187" si="616">K187*$D187</f>
        <v>0</v>
      </c>
      <c r="M187" s="138">
        <v>0</v>
      </c>
      <c r="N187" s="156">
        <f t="shared" ref="N187" si="617">M187*$D187</f>
        <v>0</v>
      </c>
      <c r="O187" s="138">
        <v>0</v>
      </c>
      <c r="P187" s="156">
        <f t="shared" ref="P187" si="618">O187*$D187</f>
        <v>0</v>
      </c>
      <c r="R187" s="147">
        <f t="shared" si="591"/>
        <v>0</v>
      </c>
      <c r="S187" s="148">
        <f t="shared" si="592"/>
        <v>0</v>
      </c>
      <c r="T187" s="148">
        <f t="shared" si="593"/>
        <v>0</v>
      </c>
    </row>
    <row r="188" spans="1:20" x14ac:dyDescent="0.25">
      <c r="A188" s="295" t="str">
        <f t="shared" ref="A188:B188" si="619">IF(A53=0,"",A53)</f>
        <v/>
      </c>
      <c r="B188" s="133" t="str">
        <f t="shared" si="619"/>
        <v/>
      </c>
      <c r="E188" s="138">
        <v>0</v>
      </c>
      <c r="F188" s="156">
        <f t="shared" si="586"/>
        <v>0</v>
      </c>
      <c r="G188" s="138">
        <v>0</v>
      </c>
      <c r="H188" s="156">
        <f t="shared" si="586"/>
        <v>0</v>
      </c>
      <c r="I188" s="138">
        <v>0</v>
      </c>
      <c r="J188" s="156">
        <f t="shared" ref="J188" si="620">I188*$D188</f>
        <v>0</v>
      </c>
      <c r="K188" s="138">
        <v>0</v>
      </c>
      <c r="L188" s="156">
        <f t="shared" ref="L188" si="621">K188*$D188</f>
        <v>0</v>
      </c>
      <c r="M188" s="138">
        <v>0</v>
      </c>
      <c r="N188" s="156">
        <f t="shared" ref="N188" si="622">M188*$D188</f>
        <v>0</v>
      </c>
      <c r="O188" s="138">
        <v>0</v>
      </c>
      <c r="P188" s="156">
        <f t="shared" ref="P188" si="623">O188*$D188</f>
        <v>0</v>
      </c>
      <c r="R188" s="147">
        <f t="shared" si="591"/>
        <v>0</v>
      </c>
      <c r="S188" s="148">
        <f t="shared" si="592"/>
        <v>0</v>
      </c>
      <c r="T188" s="148">
        <f t="shared" si="593"/>
        <v>0</v>
      </c>
    </row>
    <row r="189" spans="1:20" x14ac:dyDescent="0.25">
      <c r="A189" s="295" t="str">
        <f t="shared" ref="A189:B189" si="624">IF(A54=0,"",A54)</f>
        <v/>
      </c>
      <c r="B189" s="133" t="str">
        <f t="shared" si="624"/>
        <v/>
      </c>
      <c r="E189" s="138">
        <v>0</v>
      </c>
      <c r="F189" s="156">
        <f t="shared" si="586"/>
        <v>0</v>
      </c>
      <c r="G189" s="138">
        <v>0</v>
      </c>
      <c r="H189" s="156">
        <f t="shared" si="586"/>
        <v>0</v>
      </c>
      <c r="I189" s="138">
        <v>0</v>
      </c>
      <c r="J189" s="156">
        <f t="shared" ref="J189" si="625">I189*$D189</f>
        <v>0</v>
      </c>
      <c r="K189" s="138">
        <v>0</v>
      </c>
      <c r="L189" s="156">
        <f t="shared" ref="L189" si="626">K189*$D189</f>
        <v>0</v>
      </c>
      <c r="M189" s="138">
        <v>0</v>
      </c>
      <c r="N189" s="156">
        <f t="shared" ref="N189" si="627">M189*$D189</f>
        <v>0</v>
      </c>
      <c r="O189" s="138">
        <v>0</v>
      </c>
      <c r="P189" s="156">
        <f t="shared" ref="P189" si="628">O189*$D189</f>
        <v>0</v>
      </c>
      <c r="R189" s="147">
        <f t="shared" si="591"/>
        <v>0</v>
      </c>
      <c r="S189" s="148">
        <f t="shared" si="592"/>
        <v>0</v>
      </c>
      <c r="T189" s="148">
        <f t="shared" si="593"/>
        <v>0</v>
      </c>
    </row>
    <row r="190" spans="1:20" x14ac:dyDescent="0.25">
      <c r="A190" s="295" t="str">
        <f t="shared" ref="A190:B190" si="629">IF(A55=0,"",A55)</f>
        <v/>
      </c>
      <c r="B190" s="133" t="str">
        <f t="shared" si="629"/>
        <v/>
      </c>
      <c r="E190" s="138">
        <v>0</v>
      </c>
      <c r="F190" s="156">
        <f t="shared" si="586"/>
        <v>0</v>
      </c>
      <c r="G190" s="138">
        <v>0</v>
      </c>
      <c r="H190" s="156">
        <f t="shared" si="586"/>
        <v>0</v>
      </c>
      <c r="I190" s="138">
        <v>0</v>
      </c>
      <c r="J190" s="156">
        <f t="shared" ref="J190" si="630">I190*$D190</f>
        <v>0</v>
      </c>
      <c r="K190" s="138">
        <v>0</v>
      </c>
      <c r="L190" s="156">
        <f t="shared" ref="L190" si="631">K190*$D190</f>
        <v>0</v>
      </c>
      <c r="M190" s="138">
        <v>0</v>
      </c>
      <c r="N190" s="156">
        <f t="shared" ref="N190" si="632">M190*$D190</f>
        <v>0</v>
      </c>
      <c r="O190" s="138">
        <v>0</v>
      </c>
      <c r="P190" s="156">
        <f t="shared" ref="P190" si="633">O190*$D190</f>
        <v>0</v>
      </c>
      <c r="R190" s="147">
        <f t="shared" si="591"/>
        <v>0</v>
      </c>
      <c r="S190" s="148">
        <f t="shared" si="592"/>
        <v>0</v>
      </c>
      <c r="T190" s="148">
        <f t="shared" si="593"/>
        <v>0</v>
      </c>
    </row>
    <row r="191" spans="1:20" x14ac:dyDescent="0.25">
      <c r="A191" s="295" t="str">
        <f t="shared" ref="A191:B191" si="634">IF(A56=0,"",A56)</f>
        <v/>
      </c>
      <c r="B191" s="133" t="str">
        <f t="shared" si="634"/>
        <v/>
      </c>
      <c r="E191" s="138">
        <v>0</v>
      </c>
      <c r="F191" s="156">
        <f t="shared" si="586"/>
        <v>0</v>
      </c>
      <c r="G191" s="138">
        <v>0</v>
      </c>
      <c r="H191" s="156">
        <f t="shared" si="586"/>
        <v>0</v>
      </c>
      <c r="I191" s="138">
        <v>0</v>
      </c>
      <c r="J191" s="156">
        <f t="shared" ref="J191" si="635">I191*$D191</f>
        <v>0</v>
      </c>
      <c r="K191" s="138">
        <v>0</v>
      </c>
      <c r="L191" s="156">
        <f t="shared" ref="L191" si="636">K191*$D191</f>
        <v>0</v>
      </c>
      <c r="M191" s="138">
        <v>0</v>
      </c>
      <c r="N191" s="156">
        <f t="shared" ref="N191" si="637">M191*$D191</f>
        <v>0</v>
      </c>
      <c r="O191" s="138">
        <v>0</v>
      </c>
      <c r="P191" s="156">
        <f t="shared" ref="P191" si="638">O191*$D191</f>
        <v>0</v>
      </c>
      <c r="R191" s="147">
        <f t="shared" si="591"/>
        <v>0</v>
      </c>
      <c r="S191" s="148">
        <f t="shared" si="592"/>
        <v>0</v>
      </c>
      <c r="T191" s="148">
        <f t="shared" si="593"/>
        <v>0</v>
      </c>
    </row>
    <row r="192" spans="1:20" ht="15.75" thickBot="1" x14ac:dyDescent="0.3">
      <c r="A192" s="295" t="str">
        <f t="shared" ref="A192:B192" si="639">IF(A57=0,"",A57)</f>
        <v/>
      </c>
      <c r="B192" s="133" t="str">
        <f t="shared" si="639"/>
        <v/>
      </c>
      <c r="E192" s="138">
        <v>0</v>
      </c>
      <c r="F192" s="156">
        <f t="shared" si="586"/>
        <v>0</v>
      </c>
      <c r="G192" s="138">
        <v>0</v>
      </c>
      <c r="H192" s="156">
        <f t="shared" si="586"/>
        <v>0</v>
      </c>
      <c r="I192" s="138">
        <v>0</v>
      </c>
      <c r="J192" s="156">
        <f t="shared" ref="J192" si="640">I192*$D192</f>
        <v>0</v>
      </c>
      <c r="K192" s="138">
        <v>0</v>
      </c>
      <c r="L192" s="156">
        <f t="shared" ref="L192" si="641">K192*$D192</f>
        <v>0</v>
      </c>
      <c r="M192" s="138">
        <v>0</v>
      </c>
      <c r="N192" s="156">
        <f t="shared" ref="N192" si="642">M192*$D192</f>
        <v>0</v>
      </c>
      <c r="O192" s="138">
        <v>0</v>
      </c>
      <c r="P192" s="156">
        <f t="shared" ref="P192" si="643">O192*$D192</f>
        <v>0</v>
      </c>
      <c r="R192" s="147">
        <f t="shared" si="591"/>
        <v>0</v>
      </c>
      <c r="S192" s="148">
        <f t="shared" si="592"/>
        <v>0</v>
      </c>
      <c r="T192" s="148">
        <f t="shared" si="593"/>
        <v>0</v>
      </c>
    </row>
    <row r="193" spans="1:20" hidden="1" x14ac:dyDescent="0.25">
      <c r="A193" s="295" t="str">
        <f t="shared" ref="A193:B193" si="644">IF(A58=0,"",A58)</f>
        <v/>
      </c>
      <c r="B193" s="133" t="str">
        <f t="shared" si="644"/>
        <v/>
      </c>
      <c r="E193" s="138">
        <v>0</v>
      </c>
      <c r="F193" s="156">
        <f t="shared" si="586"/>
        <v>0</v>
      </c>
      <c r="G193" s="138">
        <v>0</v>
      </c>
      <c r="H193" s="156">
        <f t="shared" si="586"/>
        <v>0</v>
      </c>
      <c r="I193" s="138">
        <v>0</v>
      </c>
      <c r="J193" s="156">
        <f t="shared" ref="J193" si="645">I193*$D193</f>
        <v>0</v>
      </c>
      <c r="K193" s="138">
        <v>0</v>
      </c>
      <c r="L193" s="156">
        <f t="shared" ref="L193" si="646">K193*$D193</f>
        <v>0</v>
      </c>
      <c r="M193" s="138">
        <v>0</v>
      </c>
      <c r="N193" s="156">
        <f t="shared" ref="N193" si="647">M193*$D193</f>
        <v>0</v>
      </c>
      <c r="O193" s="138">
        <v>0</v>
      </c>
      <c r="P193" s="156">
        <f t="shared" ref="P193" si="648">O193*$D193</f>
        <v>0</v>
      </c>
      <c r="R193" s="147">
        <f t="shared" si="591"/>
        <v>0</v>
      </c>
      <c r="S193" s="148">
        <f t="shared" si="592"/>
        <v>0</v>
      </c>
      <c r="T193" s="148">
        <f t="shared" si="593"/>
        <v>0</v>
      </c>
    </row>
    <row r="194" spans="1:20" hidden="1" x14ac:dyDescent="0.25">
      <c r="A194" s="295" t="str">
        <f t="shared" ref="A194:B194" si="649">IF(A59=0,"",A59)</f>
        <v/>
      </c>
      <c r="B194" s="133" t="str">
        <f t="shared" si="649"/>
        <v/>
      </c>
      <c r="E194" s="138">
        <v>0</v>
      </c>
      <c r="F194" s="156">
        <f t="shared" si="586"/>
        <v>0</v>
      </c>
      <c r="G194" s="138">
        <v>0</v>
      </c>
      <c r="H194" s="156">
        <f t="shared" si="586"/>
        <v>0</v>
      </c>
      <c r="I194" s="138">
        <v>0</v>
      </c>
      <c r="J194" s="156">
        <f t="shared" ref="J194" si="650">I194*$D194</f>
        <v>0</v>
      </c>
      <c r="K194" s="138">
        <v>0</v>
      </c>
      <c r="L194" s="156">
        <f t="shared" ref="L194" si="651">K194*$D194</f>
        <v>0</v>
      </c>
      <c r="M194" s="138">
        <v>0</v>
      </c>
      <c r="N194" s="156">
        <f t="shared" ref="N194" si="652">M194*$D194</f>
        <v>0</v>
      </c>
      <c r="O194" s="138">
        <v>0</v>
      </c>
      <c r="P194" s="156">
        <f t="shared" ref="P194" si="653">O194*$D194</f>
        <v>0</v>
      </c>
      <c r="R194" s="147">
        <f t="shared" si="591"/>
        <v>0</v>
      </c>
      <c r="S194" s="148">
        <f t="shared" si="592"/>
        <v>0</v>
      </c>
      <c r="T194" s="148">
        <f t="shared" si="593"/>
        <v>0</v>
      </c>
    </row>
    <row r="195" spans="1:20" hidden="1" x14ac:dyDescent="0.25">
      <c r="A195" s="295" t="str">
        <f t="shared" ref="A195:B195" si="654">IF(A60=0,"",A60)</f>
        <v/>
      </c>
      <c r="B195" s="133" t="str">
        <f t="shared" si="654"/>
        <v/>
      </c>
      <c r="E195" s="138">
        <v>0</v>
      </c>
      <c r="F195" s="156">
        <f t="shared" si="586"/>
        <v>0</v>
      </c>
      <c r="G195" s="138">
        <v>0</v>
      </c>
      <c r="H195" s="156">
        <f t="shared" si="586"/>
        <v>0</v>
      </c>
      <c r="I195" s="138">
        <v>0</v>
      </c>
      <c r="J195" s="156">
        <f t="shared" ref="J195" si="655">I195*$D195</f>
        <v>0</v>
      </c>
      <c r="K195" s="138">
        <v>0</v>
      </c>
      <c r="L195" s="156">
        <f t="shared" ref="L195" si="656">K195*$D195</f>
        <v>0</v>
      </c>
      <c r="M195" s="138">
        <v>0</v>
      </c>
      <c r="N195" s="156">
        <f t="shared" ref="N195" si="657">M195*$D195</f>
        <v>0</v>
      </c>
      <c r="O195" s="138">
        <v>0</v>
      </c>
      <c r="P195" s="156">
        <f t="shared" ref="P195" si="658">O195*$D195</f>
        <v>0</v>
      </c>
      <c r="R195" s="147">
        <f t="shared" si="591"/>
        <v>0</v>
      </c>
      <c r="S195" s="148">
        <f t="shared" si="592"/>
        <v>0</v>
      </c>
      <c r="T195" s="148">
        <f t="shared" si="593"/>
        <v>0</v>
      </c>
    </row>
    <row r="196" spans="1:20" hidden="1" x14ac:dyDescent="0.25">
      <c r="A196" s="295" t="str">
        <f t="shared" ref="A196:B196" si="659">IF(A61=0,"",A61)</f>
        <v/>
      </c>
      <c r="B196" s="133" t="str">
        <f t="shared" si="659"/>
        <v/>
      </c>
      <c r="E196" s="138">
        <v>0</v>
      </c>
      <c r="F196" s="156">
        <f t="shared" si="586"/>
        <v>0</v>
      </c>
      <c r="G196" s="138">
        <v>0</v>
      </c>
      <c r="H196" s="156">
        <f t="shared" si="586"/>
        <v>0</v>
      </c>
      <c r="I196" s="138">
        <v>0</v>
      </c>
      <c r="J196" s="156">
        <f t="shared" ref="J196" si="660">I196*$D196</f>
        <v>0</v>
      </c>
      <c r="K196" s="138">
        <v>0</v>
      </c>
      <c r="L196" s="156">
        <f t="shared" ref="L196" si="661">K196*$D196</f>
        <v>0</v>
      </c>
      <c r="M196" s="138">
        <v>0</v>
      </c>
      <c r="N196" s="156">
        <f t="shared" ref="N196" si="662">M196*$D196</f>
        <v>0</v>
      </c>
      <c r="O196" s="138">
        <v>0</v>
      </c>
      <c r="P196" s="156">
        <f t="shared" ref="P196" si="663">O196*$D196</f>
        <v>0</v>
      </c>
      <c r="R196" s="147">
        <f t="shared" si="591"/>
        <v>0</v>
      </c>
      <c r="S196" s="148">
        <f t="shared" si="592"/>
        <v>0</v>
      </c>
      <c r="T196" s="148">
        <f t="shared" si="593"/>
        <v>0</v>
      </c>
    </row>
    <row r="197" spans="1:20" hidden="1" x14ac:dyDescent="0.25">
      <c r="A197" s="295" t="str">
        <f t="shared" ref="A197:B197" si="664">IF(A62=0,"",A62)</f>
        <v/>
      </c>
      <c r="B197" s="133" t="str">
        <f t="shared" si="664"/>
        <v/>
      </c>
      <c r="E197" s="138">
        <v>0</v>
      </c>
      <c r="F197" s="156">
        <f t="shared" si="586"/>
        <v>0</v>
      </c>
      <c r="G197" s="138">
        <v>0</v>
      </c>
      <c r="H197" s="156">
        <f t="shared" si="586"/>
        <v>0</v>
      </c>
      <c r="I197" s="138">
        <v>0</v>
      </c>
      <c r="J197" s="156">
        <f t="shared" ref="J197" si="665">I197*$D197</f>
        <v>0</v>
      </c>
      <c r="K197" s="138">
        <v>0</v>
      </c>
      <c r="L197" s="156">
        <f t="shared" ref="L197" si="666">K197*$D197</f>
        <v>0</v>
      </c>
      <c r="M197" s="138">
        <v>0</v>
      </c>
      <c r="N197" s="156">
        <f t="shared" ref="N197" si="667">M197*$D197</f>
        <v>0</v>
      </c>
      <c r="O197" s="138">
        <v>0</v>
      </c>
      <c r="P197" s="156">
        <f t="shared" ref="P197" si="668">O197*$D197</f>
        <v>0</v>
      </c>
      <c r="R197" s="147">
        <f t="shared" si="591"/>
        <v>0</v>
      </c>
      <c r="S197" s="148">
        <f t="shared" si="592"/>
        <v>0</v>
      </c>
      <c r="T197" s="148">
        <f t="shared" si="593"/>
        <v>0</v>
      </c>
    </row>
    <row r="198" spans="1:20" hidden="1" x14ac:dyDescent="0.25">
      <c r="A198" s="295" t="str">
        <f t="shared" ref="A198:B198" si="669">IF(A63=0,"",A63)</f>
        <v/>
      </c>
      <c r="B198" s="133" t="str">
        <f t="shared" si="669"/>
        <v/>
      </c>
      <c r="E198" s="138">
        <v>0</v>
      </c>
      <c r="F198" s="156">
        <f t="shared" si="586"/>
        <v>0</v>
      </c>
      <c r="G198" s="138">
        <v>0</v>
      </c>
      <c r="H198" s="156">
        <f t="shared" si="586"/>
        <v>0</v>
      </c>
      <c r="I198" s="138">
        <v>0</v>
      </c>
      <c r="J198" s="156">
        <f t="shared" ref="J198" si="670">I198*$D198</f>
        <v>0</v>
      </c>
      <c r="K198" s="138">
        <v>0</v>
      </c>
      <c r="L198" s="156">
        <f t="shared" ref="L198" si="671">K198*$D198</f>
        <v>0</v>
      </c>
      <c r="M198" s="138">
        <v>0</v>
      </c>
      <c r="N198" s="156">
        <f t="shared" ref="N198" si="672">M198*$D198</f>
        <v>0</v>
      </c>
      <c r="O198" s="138">
        <v>0</v>
      </c>
      <c r="P198" s="156">
        <f t="shared" ref="P198" si="673">O198*$D198</f>
        <v>0</v>
      </c>
      <c r="R198" s="147">
        <f t="shared" si="591"/>
        <v>0</v>
      </c>
      <c r="S198" s="148">
        <f t="shared" si="592"/>
        <v>0</v>
      </c>
      <c r="T198" s="148">
        <f t="shared" si="593"/>
        <v>0</v>
      </c>
    </row>
    <row r="199" spans="1:20" hidden="1" x14ac:dyDescent="0.25">
      <c r="A199" s="295" t="str">
        <f t="shared" ref="A199:B199" si="674">IF(A64=0,"",A64)</f>
        <v/>
      </c>
      <c r="B199" s="133" t="str">
        <f t="shared" si="674"/>
        <v/>
      </c>
      <c r="E199" s="138">
        <v>0</v>
      </c>
      <c r="F199" s="156">
        <f t="shared" si="586"/>
        <v>0</v>
      </c>
      <c r="G199" s="138">
        <v>0</v>
      </c>
      <c r="H199" s="156">
        <f t="shared" si="586"/>
        <v>0</v>
      </c>
      <c r="I199" s="138">
        <v>0</v>
      </c>
      <c r="J199" s="156">
        <f t="shared" ref="J199" si="675">I199*$D199</f>
        <v>0</v>
      </c>
      <c r="K199" s="138">
        <v>0</v>
      </c>
      <c r="L199" s="156">
        <f t="shared" ref="L199" si="676">K199*$D199</f>
        <v>0</v>
      </c>
      <c r="M199" s="138">
        <v>0</v>
      </c>
      <c r="N199" s="156">
        <f t="shared" ref="N199" si="677">M199*$D199</f>
        <v>0</v>
      </c>
      <c r="O199" s="138">
        <v>0</v>
      </c>
      <c r="P199" s="156">
        <f t="shared" ref="P199" si="678">O199*$D199</f>
        <v>0</v>
      </c>
      <c r="R199" s="147">
        <f t="shared" si="591"/>
        <v>0</v>
      </c>
      <c r="S199" s="148">
        <f t="shared" si="592"/>
        <v>0</v>
      </c>
      <c r="T199" s="148">
        <f t="shared" si="593"/>
        <v>0</v>
      </c>
    </row>
    <row r="200" spans="1:20" hidden="1" x14ac:dyDescent="0.25">
      <c r="A200" s="295" t="str">
        <f t="shared" ref="A200:B200" si="679">IF(A65=0,"",A65)</f>
        <v/>
      </c>
      <c r="B200" s="133" t="str">
        <f t="shared" si="679"/>
        <v/>
      </c>
      <c r="E200" s="138">
        <v>0</v>
      </c>
      <c r="F200" s="156">
        <f t="shared" si="586"/>
        <v>0</v>
      </c>
      <c r="G200" s="138">
        <v>0</v>
      </c>
      <c r="H200" s="156">
        <f t="shared" si="586"/>
        <v>0</v>
      </c>
      <c r="I200" s="138">
        <v>0</v>
      </c>
      <c r="J200" s="156">
        <f t="shared" ref="J200" si="680">I200*$D200</f>
        <v>0</v>
      </c>
      <c r="K200" s="138">
        <v>0</v>
      </c>
      <c r="L200" s="156">
        <f t="shared" ref="L200" si="681">K200*$D200</f>
        <v>0</v>
      </c>
      <c r="M200" s="138">
        <v>0</v>
      </c>
      <c r="N200" s="156">
        <f t="shared" ref="N200" si="682">M200*$D200</f>
        <v>0</v>
      </c>
      <c r="O200" s="138">
        <v>0</v>
      </c>
      <c r="P200" s="156">
        <f t="shared" ref="P200" si="683">O200*$D200</f>
        <v>0</v>
      </c>
      <c r="R200" s="147">
        <f t="shared" si="591"/>
        <v>0</v>
      </c>
      <c r="S200" s="148">
        <f t="shared" si="592"/>
        <v>0</v>
      </c>
      <c r="T200" s="148">
        <f t="shared" si="593"/>
        <v>0</v>
      </c>
    </row>
    <row r="201" spans="1:20" hidden="1" x14ac:dyDescent="0.25">
      <c r="A201" s="295" t="str">
        <f t="shared" ref="A201:B201" si="684">IF(A66=0,"",A66)</f>
        <v/>
      </c>
      <c r="B201" s="133" t="str">
        <f t="shared" si="684"/>
        <v/>
      </c>
      <c r="E201" s="138">
        <v>0</v>
      </c>
      <c r="F201" s="156">
        <f t="shared" si="586"/>
        <v>0</v>
      </c>
      <c r="G201" s="138">
        <v>0</v>
      </c>
      <c r="H201" s="156">
        <f t="shared" si="586"/>
        <v>0</v>
      </c>
      <c r="I201" s="138">
        <v>0</v>
      </c>
      <c r="J201" s="156">
        <f t="shared" ref="J201" si="685">I201*$D201</f>
        <v>0</v>
      </c>
      <c r="K201" s="138">
        <v>0</v>
      </c>
      <c r="L201" s="156">
        <f t="shared" ref="L201" si="686">K201*$D201</f>
        <v>0</v>
      </c>
      <c r="M201" s="138">
        <v>0</v>
      </c>
      <c r="N201" s="156">
        <f t="shared" ref="N201" si="687">M201*$D201</f>
        <v>0</v>
      </c>
      <c r="O201" s="138">
        <v>0</v>
      </c>
      <c r="P201" s="156">
        <f t="shared" ref="P201" si="688">O201*$D201</f>
        <v>0</v>
      </c>
      <c r="R201" s="147">
        <f t="shared" si="591"/>
        <v>0</v>
      </c>
      <c r="S201" s="148">
        <f t="shared" si="592"/>
        <v>0</v>
      </c>
      <c r="T201" s="148">
        <f t="shared" si="593"/>
        <v>0</v>
      </c>
    </row>
    <row r="202" spans="1:20" hidden="1" x14ac:dyDescent="0.25">
      <c r="A202" s="295" t="str">
        <f t="shared" ref="A202:B202" si="689">IF(A67=0,"",A67)</f>
        <v/>
      </c>
      <c r="B202" s="133" t="str">
        <f t="shared" si="689"/>
        <v/>
      </c>
      <c r="E202" s="138">
        <v>0</v>
      </c>
      <c r="F202" s="156">
        <f t="shared" si="586"/>
        <v>0</v>
      </c>
      <c r="G202" s="138">
        <v>0</v>
      </c>
      <c r="H202" s="156">
        <f t="shared" si="586"/>
        <v>0</v>
      </c>
      <c r="I202" s="138">
        <v>0</v>
      </c>
      <c r="J202" s="156">
        <f t="shared" ref="J202" si="690">I202*$D202</f>
        <v>0</v>
      </c>
      <c r="K202" s="138">
        <v>0</v>
      </c>
      <c r="L202" s="156">
        <f t="shared" ref="L202" si="691">K202*$D202</f>
        <v>0</v>
      </c>
      <c r="M202" s="138">
        <v>0</v>
      </c>
      <c r="N202" s="156">
        <f t="shared" ref="N202" si="692">M202*$D202</f>
        <v>0</v>
      </c>
      <c r="O202" s="138">
        <v>0</v>
      </c>
      <c r="P202" s="156">
        <f t="shared" ref="P202" si="693">O202*$D202</f>
        <v>0</v>
      </c>
      <c r="R202" s="147">
        <f t="shared" si="591"/>
        <v>0</v>
      </c>
      <c r="S202" s="148">
        <f t="shared" si="592"/>
        <v>0</v>
      </c>
      <c r="T202" s="148">
        <f t="shared" si="593"/>
        <v>0</v>
      </c>
    </row>
    <row r="203" spans="1:20" hidden="1" x14ac:dyDescent="0.25">
      <c r="A203" s="295" t="str">
        <f t="shared" ref="A203:B203" si="694">IF(A68=0,"",A68)</f>
        <v/>
      </c>
      <c r="B203" s="133" t="str">
        <f t="shared" si="694"/>
        <v/>
      </c>
      <c r="E203" s="138">
        <v>0</v>
      </c>
      <c r="F203" s="156">
        <f t="shared" si="586"/>
        <v>0</v>
      </c>
      <c r="G203" s="138">
        <v>0</v>
      </c>
      <c r="H203" s="156">
        <f t="shared" si="586"/>
        <v>0</v>
      </c>
      <c r="I203" s="138">
        <v>0</v>
      </c>
      <c r="J203" s="156">
        <f t="shared" ref="J203" si="695">I203*$D203</f>
        <v>0</v>
      </c>
      <c r="K203" s="138">
        <v>0</v>
      </c>
      <c r="L203" s="156">
        <f t="shared" ref="L203" si="696">K203*$D203</f>
        <v>0</v>
      </c>
      <c r="M203" s="138">
        <v>0</v>
      </c>
      <c r="N203" s="156">
        <f t="shared" ref="N203" si="697">M203*$D203</f>
        <v>0</v>
      </c>
      <c r="O203" s="138">
        <v>0</v>
      </c>
      <c r="P203" s="156">
        <f t="shared" ref="P203" si="698">O203*$D203</f>
        <v>0</v>
      </c>
      <c r="R203" s="147">
        <f t="shared" si="591"/>
        <v>0</v>
      </c>
      <c r="S203" s="148">
        <f t="shared" si="592"/>
        <v>0</v>
      </c>
      <c r="T203" s="148">
        <f t="shared" si="593"/>
        <v>0</v>
      </c>
    </row>
    <row r="204" spans="1:20" ht="15.75" hidden="1" thickBot="1" x14ac:dyDescent="0.3">
      <c r="A204" s="295"/>
      <c r="F204" s="149"/>
      <c r="H204" s="149"/>
      <c r="J204" s="149"/>
      <c r="L204" s="149"/>
      <c r="N204" s="149"/>
      <c r="P204" s="149"/>
    </row>
    <row r="205" spans="1:20" s="149" customFormat="1" ht="16.5" thickBot="1" x14ac:dyDescent="0.3">
      <c r="A205" s="480" t="s">
        <v>173</v>
      </c>
      <c r="B205" s="481"/>
      <c r="C205" s="482"/>
      <c r="D205" s="153">
        <f>SUM(D181:D203)</f>
        <v>0</v>
      </c>
      <c r="E205" s="154"/>
      <c r="F205" s="153">
        <f>SUM(F181:F203)</f>
        <v>0</v>
      </c>
      <c r="G205" s="155"/>
      <c r="H205" s="153">
        <f>SUM(H181:H203)</f>
        <v>0</v>
      </c>
      <c r="I205" s="155"/>
      <c r="J205" s="153">
        <f>SUM(J181:J203)</f>
        <v>0</v>
      </c>
      <c r="K205" s="155"/>
      <c r="L205" s="153">
        <f>SUM(L181:L203)</f>
        <v>0</v>
      </c>
      <c r="M205" s="155"/>
      <c r="N205" s="153">
        <f>SUM(N181:N203)</f>
        <v>0</v>
      </c>
      <c r="O205" s="155"/>
      <c r="P205" s="153">
        <f>SUM(P181:P203)</f>
        <v>0</v>
      </c>
      <c r="S205" s="148">
        <f>F205+H205+J205+L205+N205+P205</f>
        <v>0</v>
      </c>
      <c r="T205" s="148">
        <f>S205-D205</f>
        <v>0</v>
      </c>
    </row>
    <row r="207" spans="1:20" ht="15.75" thickBot="1" x14ac:dyDescent="0.3"/>
    <row r="208" spans="1:20" ht="39.6" customHeight="1" x14ac:dyDescent="0.25">
      <c r="A208" s="474" t="s">
        <v>168</v>
      </c>
      <c r="B208" s="475"/>
      <c r="C208" s="475"/>
      <c r="D208" s="476"/>
      <c r="E208" s="388" t="s">
        <v>151</v>
      </c>
      <c r="F208" s="390"/>
      <c r="G208" s="388" t="s">
        <v>152</v>
      </c>
      <c r="H208" s="390"/>
      <c r="I208" s="388" t="s">
        <v>98</v>
      </c>
      <c r="J208" s="390"/>
      <c r="K208" s="388" t="s">
        <v>153</v>
      </c>
      <c r="L208" s="390"/>
      <c r="M208" s="388" t="s">
        <v>101</v>
      </c>
      <c r="N208" s="390"/>
      <c r="O208" s="388" t="s">
        <v>154</v>
      </c>
      <c r="P208" s="390"/>
      <c r="R208" s="146" t="s">
        <v>112</v>
      </c>
      <c r="S208" s="470" t="s">
        <v>159</v>
      </c>
      <c r="T208" s="470" t="s">
        <v>160</v>
      </c>
    </row>
    <row r="209" spans="1:20" ht="28.9" customHeight="1" thickBot="1" x14ac:dyDescent="0.3">
      <c r="A209" s="477"/>
      <c r="B209" s="478"/>
      <c r="C209" s="478"/>
      <c r="D209" s="479"/>
      <c r="E209" s="456" t="str">
        <f>IF(Usage!$B$8=0, "", Usage!$B$8)</f>
        <v>Center Overhead</v>
      </c>
      <c r="F209" s="457"/>
      <c r="G209" s="456" t="str">
        <f>IF(Usage!$B$9=0, "", Usage!$B$9)</f>
        <v/>
      </c>
      <c r="H209" s="457"/>
      <c r="I209" s="456" t="str">
        <f>IF(Usage!$B$10=0, "", Usage!$B$10)</f>
        <v/>
      </c>
      <c r="J209" s="457"/>
      <c r="K209" s="456" t="str">
        <f>IF(Usage!$B$11=0, "", Usage!$B$11)</f>
        <v/>
      </c>
      <c r="L209" s="457"/>
      <c r="M209" s="456" t="str">
        <f>IF(Usage!$B$12=0, "", Usage!$B$12)</f>
        <v/>
      </c>
      <c r="N209" s="457"/>
      <c r="O209" s="456" t="str">
        <f>IF(Usage!$B$13=0, "", Usage!$B$13)</f>
        <v/>
      </c>
      <c r="P209" s="457"/>
      <c r="Q209" s="131"/>
      <c r="R209" s="470" t="s">
        <v>113</v>
      </c>
      <c r="S209" s="470"/>
      <c r="T209" s="470"/>
    </row>
    <row r="210" spans="1:20" x14ac:dyDescent="0.25">
      <c r="A210" s="144" t="s">
        <v>82</v>
      </c>
      <c r="B210" s="144" t="s">
        <v>161</v>
      </c>
      <c r="C210" s="135" t="s">
        <v>162</v>
      </c>
      <c r="D210" s="135" t="s">
        <v>163</v>
      </c>
      <c r="E210" s="136" t="s">
        <v>146</v>
      </c>
      <c r="F210" s="137" t="s">
        <v>105</v>
      </c>
      <c r="G210" s="136" t="s">
        <v>164</v>
      </c>
      <c r="H210" s="137" t="s">
        <v>105</v>
      </c>
      <c r="I210" s="136" t="s">
        <v>146</v>
      </c>
      <c r="J210" s="137" t="s">
        <v>105</v>
      </c>
      <c r="K210" s="136" t="s">
        <v>146</v>
      </c>
      <c r="L210" s="137" t="s">
        <v>105</v>
      </c>
      <c r="M210" s="136" t="s">
        <v>164</v>
      </c>
      <c r="N210" s="137" t="s">
        <v>105</v>
      </c>
      <c r="O210" s="136" t="s">
        <v>146</v>
      </c>
      <c r="P210" s="137" t="s">
        <v>105</v>
      </c>
      <c r="Q210" s="131"/>
      <c r="R210" s="470"/>
      <c r="S210" s="470"/>
      <c r="T210" s="470"/>
    </row>
    <row r="211" spans="1:20" x14ac:dyDescent="0.25">
      <c r="A211" s="295" t="str">
        <f>IF(A76=0,"",A76)</f>
        <v/>
      </c>
      <c r="B211" s="133" t="str">
        <f>IF(B76=0,"",B76)</f>
        <v/>
      </c>
      <c r="E211" s="138">
        <v>0</v>
      </c>
      <c r="F211" s="156">
        <f>E211*$D211</f>
        <v>0</v>
      </c>
      <c r="G211" s="138">
        <v>0</v>
      </c>
      <c r="H211" s="156">
        <f>G211*$D211</f>
        <v>0</v>
      </c>
      <c r="I211" s="138">
        <v>0</v>
      </c>
      <c r="J211" s="156">
        <f>I211*$D211</f>
        <v>0</v>
      </c>
      <c r="K211" s="138">
        <v>0</v>
      </c>
      <c r="L211" s="156">
        <f>K211*$D211</f>
        <v>0</v>
      </c>
      <c r="M211" s="138">
        <v>0</v>
      </c>
      <c r="N211" s="156">
        <f>M211*$D211</f>
        <v>0</v>
      </c>
      <c r="O211" s="138">
        <v>0</v>
      </c>
      <c r="P211" s="156">
        <f>O211*$D211</f>
        <v>0</v>
      </c>
      <c r="R211" s="147">
        <f>E211+G211+I211+K211+M211+O211</f>
        <v>0</v>
      </c>
      <c r="S211" s="148">
        <f>F211+H211+J211+L211+N211+P211</f>
        <v>0</v>
      </c>
      <c r="T211" s="148">
        <f>S211-D211</f>
        <v>0</v>
      </c>
    </row>
    <row r="212" spans="1:20" x14ac:dyDescent="0.25">
      <c r="A212" s="295" t="str">
        <f t="shared" ref="A212:B212" si="699">IF(A77=0,"",A77)</f>
        <v/>
      </c>
      <c r="B212" s="133" t="str">
        <f t="shared" si="699"/>
        <v/>
      </c>
      <c r="E212" s="138">
        <v>0</v>
      </c>
      <c r="F212" s="156">
        <f t="shared" ref="F212:F223" si="700">E212*$D212</f>
        <v>0</v>
      </c>
      <c r="G212" s="138">
        <v>0</v>
      </c>
      <c r="H212" s="156">
        <f t="shared" ref="H212" si="701">G212*$D212</f>
        <v>0</v>
      </c>
      <c r="I212" s="138">
        <v>0</v>
      </c>
      <c r="J212" s="156">
        <f t="shared" ref="J212" si="702">I212*$D212</f>
        <v>0</v>
      </c>
      <c r="K212" s="138">
        <v>0</v>
      </c>
      <c r="L212" s="156">
        <f t="shared" ref="L212" si="703">K212*$D212</f>
        <v>0</v>
      </c>
      <c r="M212" s="138">
        <v>0</v>
      </c>
      <c r="N212" s="156">
        <f t="shared" ref="N212" si="704">M212*$D212</f>
        <v>0</v>
      </c>
      <c r="O212" s="138">
        <v>0</v>
      </c>
      <c r="P212" s="156">
        <f t="shared" ref="P212" si="705">O212*$D212</f>
        <v>0</v>
      </c>
      <c r="R212" s="147">
        <f t="shared" ref="R212:R223" si="706">E212+G212+I212+K212+M212+O212</f>
        <v>0</v>
      </c>
      <c r="S212" s="148">
        <f t="shared" ref="S212:S223" si="707">F212+H212+J212+L212+N212+P212</f>
        <v>0</v>
      </c>
      <c r="T212" s="148">
        <f t="shared" ref="T212:T223" si="708">S212-D212</f>
        <v>0</v>
      </c>
    </row>
    <row r="213" spans="1:20" x14ac:dyDescent="0.25">
      <c r="A213" s="295" t="str">
        <f t="shared" ref="A213:B213" si="709">IF(A78=0,"",A78)</f>
        <v/>
      </c>
      <c r="B213" s="133" t="str">
        <f t="shared" si="709"/>
        <v/>
      </c>
      <c r="E213" s="138">
        <v>0</v>
      </c>
      <c r="F213" s="156">
        <f t="shared" si="700"/>
        <v>0</v>
      </c>
      <c r="G213" s="138">
        <v>0</v>
      </c>
      <c r="H213" s="156">
        <f t="shared" ref="H213" si="710">G213*$D213</f>
        <v>0</v>
      </c>
      <c r="I213" s="138">
        <v>0</v>
      </c>
      <c r="J213" s="156">
        <f t="shared" ref="J213" si="711">I213*$D213</f>
        <v>0</v>
      </c>
      <c r="K213" s="138">
        <v>0</v>
      </c>
      <c r="L213" s="156">
        <f t="shared" ref="L213" si="712">K213*$D213</f>
        <v>0</v>
      </c>
      <c r="M213" s="138">
        <v>0</v>
      </c>
      <c r="N213" s="156">
        <f t="shared" ref="N213" si="713">M213*$D213</f>
        <v>0</v>
      </c>
      <c r="O213" s="138">
        <v>0</v>
      </c>
      <c r="P213" s="156">
        <f t="shared" ref="P213" si="714">O213*$D213</f>
        <v>0</v>
      </c>
      <c r="R213" s="147">
        <f t="shared" si="706"/>
        <v>0</v>
      </c>
      <c r="S213" s="148">
        <f t="shared" si="707"/>
        <v>0</v>
      </c>
      <c r="T213" s="148">
        <f t="shared" si="708"/>
        <v>0</v>
      </c>
    </row>
    <row r="214" spans="1:20" x14ac:dyDescent="0.25">
      <c r="A214" s="295" t="str">
        <f t="shared" ref="A214:B214" si="715">IF(A79=0,"",A79)</f>
        <v/>
      </c>
      <c r="B214" s="133" t="str">
        <f t="shared" si="715"/>
        <v/>
      </c>
      <c r="E214" s="138">
        <v>0</v>
      </c>
      <c r="F214" s="156">
        <f t="shared" si="700"/>
        <v>0</v>
      </c>
      <c r="G214" s="138">
        <v>0</v>
      </c>
      <c r="H214" s="156">
        <f t="shared" ref="H214" si="716">G214*$D214</f>
        <v>0</v>
      </c>
      <c r="I214" s="138">
        <v>0</v>
      </c>
      <c r="J214" s="156">
        <f t="shared" ref="J214" si="717">I214*$D214</f>
        <v>0</v>
      </c>
      <c r="K214" s="138">
        <v>0</v>
      </c>
      <c r="L214" s="156">
        <f t="shared" ref="L214" si="718">K214*$D214</f>
        <v>0</v>
      </c>
      <c r="M214" s="138">
        <v>0</v>
      </c>
      <c r="N214" s="156">
        <f t="shared" ref="N214" si="719">M214*$D214</f>
        <v>0</v>
      </c>
      <c r="O214" s="138">
        <v>0</v>
      </c>
      <c r="P214" s="156">
        <f t="shared" ref="P214" si="720">O214*$D214</f>
        <v>0</v>
      </c>
      <c r="R214" s="147">
        <f t="shared" si="706"/>
        <v>0</v>
      </c>
      <c r="S214" s="148">
        <f t="shared" si="707"/>
        <v>0</v>
      </c>
      <c r="T214" s="148">
        <f t="shared" si="708"/>
        <v>0</v>
      </c>
    </row>
    <row r="215" spans="1:20" x14ac:dyDescent="0.25">
      <c r="A215" s="295" t="str">
        <f t="shared" ref="A215:B215" si="721">IF(A80=0,"",A80)</f>
        <v/>
      </c>
      <c r="B215" s="133" t="str">
        <f t="shared" si="721"/>
        <v/>
      </c>
      <c r="E215" s="138">
        <v>0</v>
      </c>
      <c r="F215" s="156">
        <f t="shared" si="700"/>
        <v>0</v>
      </c>
      <c r="G215" s="138">
        <v>0</v>
      </c>
      <c r="H215" s="156">
        <f t="shared" ref="H215" si="722">G215*$D215</f>
        <v>0</v>
      </c>
      <c r="I215" s="138">
        <v>0</v>
      </c>
      <c r="J215" s="156">
        <f t="shared" ref="J215" si="723">I215*$D215</f>
        <v>0</v>
      </c>
      <c r="K215" s="138">
        <v>0</v>
      </c>
      <c r="L215" s="156">
        <f t="shared" ref="L215" si="724">K215*$D215</f>
        <v>0</v>
      </c>
      <c r="M215" s="138">
        <v>0</v>
      </c>
      <c r="N215" s="156">
        <f t="shared" ref="N215" si="725">M215*$D215</f>
        <v>0</v>
      </c>
      <c r="O215" s="138">
        <v>0</v>
      </c>
      <c r="P215" s="156">
        <f t="shared" ref="P215" si="726">O215*$D215</f>
        <v>0</v>
      </c>
      <c r="R215" s="147">
        <f t="shared" si="706"/>
        <v>0</v>
      </c>
      <c r="S215" s="148">
        <f t="shared" si="707"/>
        <v>0</v>
      </c>
      <c r="T215" s="148">
        <f t="shared" si="708"/>
        <v>0</v>
      </c>
    </row>
    <row r="216" spans="1:20" x14ac:dyDescent="0.25">
      <c r="A216" s="295" t="str">
        <f t="shared" ref="A216:B216" si="727">IF(A81=0,"",A81)</f>
        <v/>
      </c>
      <c r="B216" s="133" t="str">
        <f t="shared" si="727"/>
        <v/>
      </c>
      <c r="E216" s="138">
        <v>0</v>
      </c>
      <c r="F216" s="156">
        <f t="shared" si="700"/>
        <v>0</v>
      </c>
      <c r="G216" s="138">
        <v>0</v>
      </c>
      <c r="H216" s="156">
        <f t="shared" ref="H216" si="728">G216*$D216</f>
        <v>0</v>
      </c>
      <c r="I216" s="138">
        <v>0</v>
      </c>
      <c r="J216" s="156">
        <f t="shared" ref="J216" si="729">I216*$D216</f>
        <v>0</v>
      </c>
      <c r="K216" s="138">
        <v>0</v>
      </c>
      <c r="L216" s="156">
        <f t="shared" ref="L216" si="730">K216*$D216</f>
        <v>0</v>
      </c>
      <c r="M216" s="138">
        <v>0</v>
      </c>
      <c r="N216" s="156">
        <f t="shared" ref="N216" si="731">M216*$D216</f>
        <v>0</v>
      </c>
      <c r="O216" s="138">
        <v>0</v>
      </c>
      <c r="P216" s="156">
        <f t="shared" ref="P216" si="732">O216*$D216</f>
        <v>0</v>
      </c>
      <c r="R216" s="147">
        <f t="shared" si="706"/>
        <v>0</v>
      </c>
      <c r="S216" s="148">
        <f t="shared" si="707"/>
        <v>0</v>
      </c>
      <c r="T216" s="148">
        <f t="shared" si="708"/>
        <v>0</v>
      </c>
    </row>
    <row r="217" spans="1:20" x14ac:dyDescent="0.25">
      <c r="A217" s="295" t="str">
        <f t="shared" ref="A217:B217" si="733">IF(A82=0,"",A82)</f>
        <v/>
      </c>
      <c r="B217" s="133" t="str">
        <f t="shared" si="733"/>
        <v/>
      </c>
      <c r="E217" s="138">
        <v>0</v>
      </c>
      <c r="F217" s="156">
        <f t="shared" si="700"/>
        <v>0</v>
      </c>
      <c r="G217" s="138">
        <v>0</v>
      </c>
      <c r="H217" s="156">
        <f t="shared" ref="H217" si="734">G217*$D217</f>
        <v>0</v>
      </c>
      <c r="I217" s="138">
        <v>0</v>
      </c>
      <c r="J217" s="156">
        <f t="shared" ref="J217" si="735">I217*$D217</f>
        <v>0</v>
      </c>
      <c r="K217" s="138">
        <v>0</v>
      </c>
      <c r="L217" s="156">
        <f t="shared" ref="L217" si="736">K217*$D217</f>
        <v>0</v>
      </c>
      <c r="M217" s="138">
        <v>0</v>
      </c>
      <c r="N217" s="156">
        <f t="shared" ref="N217" si="737">M217*$D217</f>
        <v>0</v>
      </c>
      <c r="O217" s="138">
        <v>0</v>
      </c>
      <c r="P217" s="156">
        <f t="shared" ref="P217" si="738">O217*$D217</f>
        <v>0</v>
      </c>
      <c r="R217" s="147">
        <f t="shared" si="706"/>
        <v>0</v>
      </c>
      <c r="S217" s="148">
        <f t="shared" si="707"/>
        <v>0</v>
      </c>
      <c r="T217" s="148">
        <f t="shared" si="708"/>
        <v>0</v>
      </c>
    </row>
    <row r="218" spans="1:20" x14ac:dyDescent="0.25">
      <c r="A218" s="295" t="str">
        <f t="shared" ref="A218:B218" si="739">IF(A83=0,"",A83)</f>
        <v/>
      </c>
      <c r="B218" s="133" t="str">
        <f t="shared" si="739"/>
        <v/>
      </c>
      <c r="E218" s="138">
        <v>0</v>
      </c>
      <c r="F218" s="156">
        <f t="shared" si="700"/>
        <v>0</v>
      </c>
      <c r="G218" s="138">
        <v>0</v>
      </c>
      <c r="H218" s="156">
        <f t="shared" ref="H218" si="740">G218*$D218</f>
        <v>0</v>
      </c>
      <c r="I218" s="138">
        <v>0</v>
      </c>
      <c r="J218" s="156">
        <f t="shared" ref="J218" si="741">I218*$D218</f>
        <v>0</v>
      </c>
      <c r="K218" s="138">
        <v>0</v>
      </c>
      <c r="L218" s="156">
        <f t="shared" ref="L218" si="742">K218*$D218</f>
        <v>0</v>
      </c>
      <c r="M218" s="138">
        <v>0</v>
      </c>
      <c r="N218" s="156">
        <f t="shared" ref="N218" si="743">M218*$D218</f>
        <v>0</v>
      </c>
      <c r="O218" s="138">
        <v>0</v>
      </c>
      <c r="P218" s="156">
        <f t="shared" ref="P218" si="744">O218*$D218</f>
        <v>0</v>
      </c>
      <c r="R218" s="147">
        <f t="shared" si="706"/>
        <v>0</v>
      </c>
      <c r="S218" s="148">
        <f t="shared" si="707"/>
        <v>0</v>
      </c>
      <c r="T218" s="148">
        <f t="shared" si="708"/>
        <v>0</v>
      </c>
    </row>
    <row r="219" spans="1:20" x14ac:dyDescent="0.25">
      <c r="A219" s="295" t="str">
        <f t="shared" ref="A219:B219" si="745">IF(A84=0,"",A84)</f>
        <v/>
      </c>
      <c r="B219" s="133" t="str">
        <f t="shared" si="745"/>
        <v/>
      </c>
      <c r="E219" s="138">
        <v>0</v>
      </c>
      <c r="F219" s="156">
        <f t="shared" si="700"/>
        <v>0</v>
      </c>
      <c r="G219" s="138">
        <v>0</v>
      </c>
      <c r="H219" s="156">
        <f t="shared" ref="H219" si="746">G219*$D219</f>
        <v>0</v>
      </c>
      <c r="I219" s="138">
        <v>0</v>
      </c>
      <c r="J219" s="156">
        <f t="shared" ref="J219" si="747">I219*$D219</f>
        <v>0</v>
      </c>
      <c r="K219" s="138">
        <v>0</v>
      </c>
      <c r="L219" s="156">
        <f t="shared" ref="L219" si="748">K219*$D219</f>
        <v>0</v>
      </c>
      <c r="M219" s="138">
        <v>0</v>
      </c>
      <c r="N219" s="156">
        <f t="shared" ref="N219" si="749">M219*$D219</f>
        <v>0</v>
      </c>
      <c r="O219" s="138">
        <v>0</v>
      </c>
      <c r="P219" s="156">
        <f t="shared" ref="P219" si="750">O219*$D219</f>
        <v>0</v>
      </c>
      <c r="R219" s="147">
        <f t="shared" si="706"/>
        <v>0</v>
      </c>
      <c r="S219" s="148">
        <f t="shared" si="707"/>
        <v>0</v>
      </c>
      <c r="T219" s="148">
        <f t="shared" si="708"/>
        <v>0</v>
      </c>
    </row>
    <row r="220" spans="1:20" x14ac:dyDescent="0.25">
      <c r="A220" s="295" t="str">
        <f t="shared" ref="A220:B220" si="751">IF(A85=0,"",A85)</f>
        <v/>
      </c>
      <c r="B220" s="133" t="str">
        <f t="shared" si="751"/>
        <v/>
      </c>
      <c r="E220" s="138">
        <v>0</v>
      </c>
      <c r="F220" s="156">
        <f t="shared" si="700"/>
        <v>0</v>
      </c>
      <c r="G220" s="138">
        <v>0</v>
      </c>
      <c r="H220" s="156">
        <f t="shared" ref="H220" si="752">G220*$D220</f>
        <v>0</v>
      </c>
      <c r="I220" s="138">
        <v>0</v>
      </c>
      <c r="J220" s="156">
        <f t="shared" ref="J220" si="753">I220*$D220</f>
        <v>0</v>
      </c>
      <c r="K220" s="138">
        <v>0</v>
      </c>
      <c r="L220" s="156">
        <f t="shared" ref="L220" si="754">K220*$D220</f>
        <v>0</v>
      </c>
      <c r="M220" s="138">
        <v>0</v>
      </c>
      <c r="N220" s="156">
        <f t="shared" ref="N220" si="755">M220*$D220</f>
        <v>0</v>
      </c>
      <c r="O220" s="138">
        <v>0</v>
      </c>
      <c r="P220" s="156">
        <f t="shared" ref="P220" si="756">O220*$D220</f>
        <v>0</v>
      </c>
      <c r="R220" s="147">
        <f t="shared" si="706"/>
        <v>0</v>
      </c>
      <c r="S220" s="148">
        <f t="shared" si="707"/>
        <v>0</v>
      </c>
      <c r="T220" s="148">
        <f t="shared" si="708"/>
        <v>0</v>
      </c>
    </row>
    <row r="221" spans="1:20" x14ac:dyDescent="0.25">
      <c r="A221" s="295" t="str">
        <f t="shared" ref="A221:B221" si="757">IF(A86=0,"",A86)</f>
        <v/>
      </c>
      <c r="B221" s="133" t="str">
        <f t="shared" si="757"/>
        <v/>
      </c>
      <c r="E221" s="138">
        <v>0</v>
      </c>
      <c r="F221" s="156">
        <f t="shared" si="700"/>
        <v>0</v>
      </c>
      <c r="G221" s="138">
        <v>0</v>
      </c>
      <c r="H221" s="156">
        <f t="shared" ref="H221" si="758">G221*$D221</f>
        <v>0</v>
      </c>
      <c r="I221" s="138">
        <v>0</v>
      </c>
      <c r="J221" s="156">
        <f t="shared" ref="J221" si="759">I221*$D221</f>
        <v>0</v>
      </c>
      <c r="K221" s="138">
        <v>0</v>
      </c>
      <c r="L221" s="156">
        <f t="shared" ref="L221" si="760">K221*$D221</f>
        <v>0</v>
      </c>
      <c r="M221" s="138">
        <v>0</v>
      </c>
      <c r="N221" s="156">
        <f t="shared" ref="N221" si="761">M221*$D221</f>
        <v>0</v>
      </c>
      <c r="O221" s="138">
        <v>0</v>
      </c>
      <c r="P221" s="156">
        <f t="shared" ref="P221" si="762">O221*$D221</f>
        <v>0</v>
      </c>
      <c r="R221" s="147">
        <f t="shared" si="706"/>
        <v>0</v>
      </c>
      <c r="S221" s="148">
        <f t="shared" si="707"/>
        <v>0</v>
      </c>
      <c r="T221" s="148">
        <f t="shared" si="708"/>
        <v>0</v>
      </c>
    </row>
    <row r="222" spans="1:20" x14ac:dyDescent="0.25">
      <c r="A222" s="295" t="str">
        <f t="shared" ref="A222:B222" si="763">IF(A87=0,"",A87)</f>
        <v/>
      </c>
      <c r="B222" s="133" t="str">
        <f t="shared" si="763"/>
        <v/>
      </c>
      <c r="E222" s="138">
        <v>0</v>
      </c>
      <c r="F222" s="156">
        <f t="shared" si="700"/>
        <v>0</v>
      </c>
      <c r="G222" s="138">
        <v>0</v>
      </c>
      <c r="H222" s="156">
        <f t="shared" ref="H222" si="764">G222*$D222</f>
        <v>0</v>
      </c>
      <c r="I222" s="138">
        <v>0</v>
      </c>
      <c r="J222" s="156">
        <f t="shared" ref="J222" si="765">I222*$D222</f>
        <v>0</v>
      </c>
      <c r="K222" s="138">
        <v>0</v>
      </c>
      <c r="L222" s="156">
        <f t="shared" ref="L222" si="766">K222*$D222</f>
        <v>0</v>
      </c>
      <c r="M222" s="138">
        <v>0</v>
      </c>
      <c r="N222" s="156">
        <f t="shared" ref="N222" si="767">M222*$D222</f>
        <v>0</v>
      </c>
      <c r="O222" s="138">
        <v>0</v>
      </c>
      <c r="P222" s="156">
        <f t="shared" ref="P222" si="768">O222*$D222</f>
        <v>0</v>
      </c>
      <c r="R222" s="147">
        <f t="shared" si="706"/>
        <v>0</v>
      </c>
      <c r="S222" s="148">
        <f t="shared" si="707"/>
        <v>0</v>
      </c>
      <c r="T222" s="148">
        <f t="shared" si="708"/>
        <v>0</v>
      </c>
    </row>
    <row r="223" spans="1:20" x14ac:dyDescent="0.25">
      <c r="A223" s="295" t="str">
        <f t="shared" ref="A223:B223" si="769">IF(A88=0,"",A88)</f>
        <v/>
      </c>
      <c r="B223" s="133" t="str">
        <f t="shared" si="769"/>
        <v/>
      </c>
      <c r="E223" s="138">
        <v>0</v>
      </c>
      <c r="F223" s="156">
        <f t="shared" si="700"/>
        <v>0</v>
      </c>
      <c r="G223" s="138">
        <v>0</v>
      </c>
      <c r="H223" s="156">
        <f t="shared" ref="H223" si="770">G223*$D223</f>
        <v>0</v>
      </c>
      <c r="I223" s="138">
        <v>0</v>
      </c>
      <c r="J223" s="156">
        <f t="shared" ref="J223" si="771">I223*$D223</f>
        <v>0</v>
      </c>
      <c r="K223" s="138">
        <v>0</v>
      </c>
      <c r="L223" s="156">
        <f t="shared" ref="L223" si="772">K223*$D223</f>
        <v>0</v>
      </c>
      <c r="M223" s="138">
        <v>0</v>
      </c>
      <c r="N223" s="156">
        <f t="shared" ref="N223" si="773">M223*$D223</f>
        <v>0</v>
      </c>
      <c r="O223" s="138">
        <v>0</v>
      </c>
      <c r="P223" s="156">
        <f t="shared" ref="P223" si="774">O223*$D223</f>
        <v>0</v>
      </c>
      <c r="R223" s="147">
        <f t="shared" si="706"/>
        <v>0</v>
      </c>
      <c r="S223" s="148">
        <f t="shared" si="707"/>
        <v>0</v>
      </c>
      <c r="T223" s="148">
        <f t="shared" si="708"/>
        <v>0</v>
      </c>
    </row>
    <row r="224" spans="1:20" ht="15.75" thickBot="1" x14ac:dyDescent="0.3">
      <c r="A224" s="295"/>
      <c r="F224" s="149"/>
      <c r="H224" s="149"/>
      <c r="J224" s="149"/>
      <c r="L224" s="149"/>
      <c r="N224" s="149"/>
      <c r="P224" s="149"/>
    </row>
    <row r="225" spans="1:20" s="149" customFormat="1" ht="16.5" thickBot="1" x14ac:dyDescent="0.3">
      <c r="A225" s="480" t="s">
        <v>174</v>
      </c>
      <c r="B225" s="481"/>
      <c r="C225" s="482"/>
      <c r="D225" s="153">
        <f>SUM(D211:D223)</f>
        <v>0</v>
      </c>
      <c r="E225" s="154"/>
      <c r="F225" s="153">
        <f>SUM(F211:F223)</f>
        <v>0</v>
      </c>
      <c r="G225" s="155"/>
      <c r="H225" s="153">
        <f>SUM(H211:H223)</f>
        <v>0</v>
      </c>
      <c r="I225" s="155"/>
      <c r="J225" s="153">
        <f>SUM(J211:J223)</f>
        <v>0</v>
      </c>
      <c r="K225" s="155"/>
      <c r="L225" s="153">
        <f>SUM(L211:L223)</f>
        <v>0</v>
      </c>
      <c r="M225" s="155"/>
      <c r="N225" s="153">
        <f>SUM(N211:N223)</f>
        <v>0</v>
      </c>
      <c r="O225" s="155"/>
      <c r="P225" s="153">
        <f>SUM(P211:P223)</f>
        <v>0</v>
      </c>
      <c r="S225" s="148">
        <f>F225+H225+J225+L225+N225+P225</f>
        <v>0</v>
      </c>
      <c r="T225" s="148">
        <f>S225-D225</f>
        <v>0</v>
      </c>
    </row>
    <row r="226" spans="1:20" ht="15.75" x14ac:dyDescent="0.25">
      <c r="A226" s="140"/>
      <c r="B226" s="140"/>
      <c r="C226" s="140"/>
      <c r="D226" s="141"/>
      <c r="E226" s="141"/>
      <c r="F226" s="141"/>
      <c r="G226" s="141"/>
      <c r="H226" s="141"/>
      <c r="I226" s="141"/>
      <c r="J226" s="141"/>
      <c r="K226" s="141"/>
      <c r="L226" s="141"/>
      <c r="M226" s="141"/>
      <c r="N226" s="141"/>
      <c r="O226" s="141"/>
      <c r="P226" s="141"/>
      <c r="Q226" s="142"/>
      <c r="R226" s="150"/>
      <c r="S226" s="151"/>
      <c r="T226" s="151"/>
    </row>
    <row r="227" spans="1:20" ht="15.75" thickBot="1" x14ac:dyDescent="0.3"/>
    <row r="228" spans="1:20" ht="41.45" customHeight="1" x14ac:dyDescent="0.25">
      <c r="A228" s="474" t="s">
        <v>170</v>
      </c>
      <c r="B228" s="475"/>
      <c r="C228" s="475"/>
      <c r="D228" s="476"/>
      <c r="E228" s="388" t="s">
        <v>151</v>
      </c>
      <c r="F228" s="390"/>
      <c r="G228" s="388" t="s">
        <v>152</v>
      </c>
      <c r="H228" s="390"/>
      <c r="I228" s="388" t="s">
        <v>98</v>
      </c>
      <c r="J228" s="390"/>
      <c r="K228" s="388" t="s">
        <v>153</v>
      </c>
      <c r="L228" s="390"/>
      <c r="M228" s="388" t="s">
        <v>101</v>
      </c>
      <c r="N228" s="390"/>
      <c r="O228" s="388" t="s">
        <v>154</v>
      </c>
      <c r="P228" s="390"/>
      <c r="R228" s="146" t="s">
        <v>112</v>
      </c>
      <c r="S228" s="470" t="s">
        <v>159</v>
      </c>
      <c r="T228" s="470" t="s">
        <v>160</v>
      </c>
    </row>
    <row r="229" spans="1:20" ht="28.15" customHeight="1" thickBot="1" x14ac:dyDescent="0.3">
      <c r="A229" s="477"/>
      <c r="B229" s="478"/>
      <c r="C229" s="478"/>
      <c r="D229" s="479"/>
      <c r="E229" s="456" t="str">
        <f>IF(Usage!$B$8=0, "", Usage!$B$8)</f>
        <v>Center Overhead</v>
      </c>
      <c r="F229" s="457"/>
      <c r="G229" s="456" t="str">
        <f>IF(Usage!$B$9=0, "", Usage!$B$9)</f>
        <v/>
      </c>
      <c r="H229" s="457"/>
      <c r="I229" s="456" t="str">
        <f>IF(Usage!$B$10=0, "", Usage!$B$10)</f>
        <v/>
      </c>
      <c r="J229" s="457"/>
      <c r="K229" s="456" t="str">
        <f>IF(Usage!$B$11=0, "", Usage!$B$11)</f>
        <v/>
      </c>
      <c r="L229" s="457"/>
      <c r="M229" s="456" t="str">
        <f>IF(Usage!$B$12=0, "", Usage!$B$12)</f>
        <v/>
      </c>
      <c r="N229" s="457"/>
      <c r="O229" s="456" t="str">
        <f>IF(Usage!$B$13=0, "", Usage!$B$13)</f>
        <v/>
      </c>
      <c r="P229" s="457"/>
      <c r="Q229" s="131"/>
      <c r="R229" s="470" t="s">
        <v>113</v>
      </c>
      <c r="S229" s="470"/>
      <c r="T229" s="470"/>
    </row>
    <row r="230" spans="1:20" x14ac:dyDescent="0.25">
      <c r="A230" s="144" t="s">
        <v>82</v>
      </c>
      <c r="B230" s="144" t="s">
        <v>161</v>
      </c>
      <c r="C230" s="135" t="s">
        <v>162</v>
      </c>
      <c r="D230" s="135" t="s">
        <v>163</v>
      </c>
      <c r="E230" s="136" t="s">
        <v>146</v>
      </c>
      <c r="F230" s="137" t="s">
        <v>105</v>
      </c>
      <c r="G230" s="136" t="s">
        <v>164</v>
      </c>
      <c r="H230" s="137" t="s">
        <v>105</v>
      </c>
      <c r="I230" s="136" t="s">
        <v>146</v>
      </c>
      <c r="J230" s="137" t="s">
        <v>105</v>
      </c>
      <c r="K230" s="136" t="s">
        <v>146</v>
      </c>
      <c r="L230" s="137" t="s">
        <v>105</v>
      </c>
      <c r="M230" s="136" t="s">
        <v>164</v>
      </c>
      <c r="N230" s="137" t="s">
        <v>105</v>
      </c>
      <c r="O230" s="136" t="s">
        <v>146</v>
      </c>
      <c r="P230" s="137" t="s">
        <v>105</v>
      </c>
      <c r="Q230" s="131"/>
      <c r="R230" s="470"/>
      <c r="S230" s="470"/>
      <c r="T230" s="470"/>
    </row>
    <row r="231" spans="1:20" x14ac:dyDescent="0.25">
      <c r="A231" s="295" t="str">
        <f>IF(A96=0,"",A96)</f>
        <v/>
      </c>
      <c r="B231" s="133" t="str">
        <f>IF(B96=0,"",B96)</f>
        <v/>
      </c>
      <c r="E231" s="138">
        <v>0</v>
      </c>
      <c r="F231" s="156">
        <f>E231*$D231</f>
        <v>0</v>
      </c>
      <c r="G231" s="138">
        <v>0</v>
      </c>
      <c r="H231" s="156">
        <f>G231*$D231</f>
        <v>0</v>
      </c>
      <c r="I231" s="138">
        <v>0</v>
      </c>
      <c r="J231" s="156">
        <f>I231*$D231</f>
        <v>0</v>
      </c>
      <c r="K231" s="138">
        <v>0</v>
      </c>
      <c r="L231" s="156">
        <f>K231*$D231</f>
        <v>0</v>
      </c>
      <c r="M231" s="138">
        <v>0</v>
      </c>
      <c r="N231" s="156">
        <f>M231*$D231</f>
        <v>0</v>
      </c>
      <c r="O231" s="138">
        <v>0</v>
      </c>
      <c r="P231" s="156">
        <f>O231*$D231</f>
        <v>0</v>
      </c>
      <c r="R231" s="147">
        <f>E231+G231+I231+K231+M231+O231</f>
        <v>0</v>
      </c>
      <c r="S231" s="148">
        <f>F231+H231+J231+L231+N231+P231</f>
        <v>0</v>
      </c>
      <c r="T231" s="148">
        <f>S231-D231</f>
        <v>0</v>
      </c>
    </row>
    <row r="232" spans="1:20" x14ac:dyDescent="0.25">
      <c r="A232" s="295" t="str">
        <f t="shared" ref="A232:B232" si="775">IF(A97=0,"",A97)</f>
        <v/>
      </c>
      <c r="B232" s="133" t="str">
        <f t="shared" si="775"/>
        <v/>
      </c>
      <c r="E232" s="138">
        <v>0</v>
      </c>
      <c r="F232" s="156">
        <f t="shared" ref="F232:F268" si="776">E232*$D232</f>
        <v>0</v>
      </c>
      <c r="G232" s="138">
        <v>0</v>
      </c>
      <c r="H232" s="156">
        <f t="shared" ref="H232" si="777">G232*$D232</f>
        <v>0</v>
      </c>
      <c r="I232" s="138">
        <v>0</v>
      </c>
      <c r="J232" s="156">
        <f t="shared" ref="J232" si="778">I232*$D232</f>
        <v>0</v>
      </c>
      <c r="K232" s="138">
        <v>0</v>
      </c>
      <c r="L232" s="156">
        <f t="shared" ref="L232" si="779">K232*$D232</f>
        <v>0</v>
      </c>
      <c r="M232" s="138">
        <v>0</v>
      </c>
      <c r="N232" s="156">
        <f t="shared" ref="N232" si="780">M232*$D232</f>
        <v>0</v>
      </c>
      <c r="O232" s="138">
        <v>0</v>
      </c>
      <c r="P232" s="156">
        <f t="shared" ref="P232" si="781">O232*$D232</f>
        <v>0</v>
      </c>
      <c r="R232" s="147">
        <f t="shared" ref="R232:R269" si="782">E232+G232+I232+K232+M232+O232</f>
        <v>0</v>
      </c>
      <c r="S232" s="148">
        <f t="shared" ref="S232:S269" si="783">F232+H232+J232+L232+N232+P232</f>
        <v>0</v>
      </c>
      <c r="T232" s="148">
        <f t="shared" ref="T232:T269" si="784">S232-D232</f>
        <v>0</v>
      </c>
    </row>
    <row r="233" spans="1:20" x14ac:dyDescent="0.25">
      <c r="A233" s="295" t="str">
        <f t="shared" ref="A233:B233" si="785">IF(A98=0,"",A98)</f>
        <v/>
      </c>
      <c r="B233" s="133" t="str">
        <f t="shared" si="785"/>
        <v/>
      </c>
      <c r="E233" s="138">
        <v>0</v>
      </c>
      <c r="F233" s="156">
        <f t="shared" si="776"/>
        <v>0</v>
      </c>
      <c r="G233" s="138">
        <v>0</v>
      </c>
      <c r="H233" s="156">
        <f t="shared" ref="H233" si="786">G233*$D233</f>
        <v>0</v>
      </c>
      <c r="I233" s="138">
        <v>0</v>
      </c>
      <c r="J233" s="156">
        <f t="shared" ref="J233" si="787">I233*$D233</f>
        <v>0</v>
      </c>
      <c r="K233" s="138">
        <v>0</v>
      </c>
      <c r="L233" s="156">
        <f t="shared" ref="L233" si="788">K233*$D233</f>
        <v>0</v>
      </c>
      <c r="M233" s="138">
        <v>0</v>
      </c>
      <c r="N233" s="156">
        <f t="shared" ref="N233" si="789">M233*$D233</f>
        <v>0</v>
      </c>
      <c r="O233" s="138">
        <v>0</v>
      </c>
      <c r="P233" s="156">
        <f t="shared" ref="P233" si="790">O233*$D233</f>
        <v>0</v>
      </c>
      <c r="R233" s="147">
        <f t="shared" si="782"/>
        <v>0</v>
      </c>
      <c r="S233" s="148">
        <f t="shared" si="783"/>
        <v>0</v>
      </c>
      <c r="T233" s="148">
        <f t="shared" si="784"/>
        <v>0</v>
      </c>
    </row>
    <row r="234" spans="1:20" x14ac:dyDescent="0.25">
      <c r="A234" s="295" t="str">
        <f t="shared" ref="A234:B234" si="791">IF(A99=0,"",A99)</f>
        <v/>
      </c>
      <c r="B234" s="133" t="str">
        <f t="shared" si="791"/>
        <v/>
      </c>
      <c r="E234" s="138">
        <v>0</v>
      </c>
      <c r="F234" s="156">
        <f t="shared" si="776"/>
        <v>0</v>
      </c>
      <c r="G234" s="138">
        <v>0</v>
      </c>
      <c r="H234" s="156">
        <f t="shared" ref="H234" si="792">G234*$D234</f>
        <v>0</v>
      </c>
      <c r="I234" s="138">
        <v>0</v>
      </c>
      <c r="J234" s="156">
        <f t="shared" ref="J234" si="793">I234*$D234</f>
        <v>0</v>
      </c>
      <c r="K234" s="138">
        <v>0</v>
      </c>
      <c r="L234" s="156">
        <f t="shared" ref="L234" si="794">K234*$D234</f>
        <v>0</v>
      </c>
      <c r="M234" s="138">
        <v>0</v>
      </c>
      <c r="N234" s="156">
        <f t="shared" ref="N234" si="795">M234*$D234</f>
        <v>0</v>
      </c>
      <c r="O234" s="138">
        <v>0</v>
      </c>
      <c r="P234" s="156">
        <f t="shared" ref="P234" si="796">O234*$D234</f>
        <v>0</v>
      </c>
      <c r="R234" s="147">
        <f t="shared" si="782"/>
        <v>0</v>
      </c>
      <c r="S234" s="148">
        <f t="shared" si="783"/>
        <v>0</v>
      </c>
      <c r="T234" s="148">
        <f t="shared" si="784"/>
        <v>0</v>
      </c>
    </row>
    <row r="235" spans="1:20" x14ac:dyDescent="0.25">
      <c r="A235" s="295" t="str">
        <f t="shared" ref="A235:B235" si="797">IF(A100=0,"",A100)</f>
        <v/>
      </c>
      <c r="B235" s="133" t="str">
        <f t="shared" si="797"/>
        <v/>
      </c>
      <c r="E235" s="138">
        <v>0</v>
      </c>
      <c r="F235" s="156">
        <f t="shared" si="776"/>
        <v>0</v>
      </c>
      <c r="G235" s="138">
        <v>0</v>
      </c>
      <c r="H235" s="156">
        <f t="shared" ref="H235" si="798">G235*$D235</f>
        <v>0</v>
      </c>
      <c r="I235" s="138">
        <v>0</v>
      </c>
      <c r="J235" s="156">
        <f t="shared" ref="J235" si="799">I235*$D235</f>
        <v>0</v>
      </c>
      <c r="K235" s="138">
        <v>0</v>
      </c>
      <c r="L235" s="156">
        <f t="shared" ref="L235" si="800">K235*$D235</f>
        <v>0</v>
      </c>
      <c r="M235" s="138">
        <v>0</v>
      </c>
      <c r="N235" s="156">
        <f t="shared" ref="N235" si="801">M235*$D235</f>
        <v>0</v>
      </c>
      <c r="O235" s="138">
        <v>0</v>
      </c>
      <c r="P235" s="156">
        <f t="shared" ref="P235" si="802">O235*$D235</f>
        <v>0</v>
      </c>
      <c r="R235" s="147">
        <f t="shared" si="782"/>
        <v>0</v>
      </c>
      <c r="S235" s="148">
        <f t="shared" si="783"/>
        <v>0</v>
      </c>
      <c r="T235" s="148">
        <f t="shared" si="784"/>
        <v>0</v>
      </c>
    </row>
    <row r="236" spans="1:20" x14ac:dyDescent="0.25">
      <c r="A236" s="295" t="str">
        <f t="shared" ref="A236:B236" si="803">IF(A101=0,"",A101)</f>
        <v/>
      </c>
      <c r="B236" s="133" t="str">
        <f t="shared" si="803"/>
        <v/>
      </c>
      <c r="E236" s="138">
        <v>0</v>
      </c>
      <c r="F236" s="156">
        <f t="shared" si="776"/>
        <v>0</v>
      </c>
      <c r="G236" s="138">
        <v>0</v>
      </c>
      <c r="H236" s="156">
        <f t="shared" ref="H236" si="804">G236*$D236</f>
        <v>0</v>
      </c>
      <c r="I236" s="138">
        <v>0</v>
      </c>
      <c r="J236" s="156">
        <f t="shared" ref="J236" si="805">I236*$D236</f>
        <v>0</v>
      </c>
      <c r="K236" s="138">
        <v>0</v>
      </c>
      <c r="L236" s="156">
        <f t="shared" ref="L236" si="806">K236*$D236</f>
        <v>0</v>
      </c>
      <c r="M236" s="138">
        <v>0</v>
      </c>
      <c r="N236" s="156">
        <f t="shared" ref="N236" si="807">M236*$D236</f>
        <v>0</v>
      </c>
      <c r="O236" s="138">
        <v>0</v>
      </c>
      <c r="P236" s="156">
        <f t="shared" ref="P236" si="808">O236*$D236</f>
        <v>0</v>
      </c>
      <c r="R236" s="147">
        <f t="shared" si="782"/>
        <v>0</v>
      </c>
      <c r="S236" s="148">
        <f t="shared" si="783"/>
        <v>0</v>
      </c>
      <c r="T236" s="148">
        <f t="shared" si="784"/>
        <v>0</v>
      </c>
    </row>
    <row r="237" spans="1:20" x14ac:dyDescent="0.25">
      <c r="A237" s="295" t="str">
        <f t="shared" ref="A237:B237" si="809">IF(A102=0,"",A102)</f>
        <v/>
      </c>
      <c r="B237" s="133" t="str">
        <f t="shared" si="809"/>
        <v/>
      </c>
      <c r="E237" s="138">
        <v>0</v>
      </c>
      <c r="F237" s="156">
        <f t="shared" si="776"/>
        <v>0</v>
      </c>
      <c r="G237" s="138">
        <v>0</v>
      </c>
      <c r="H237" s="156">
        <f t="shared" ref="H237" si="810">G237*$D237</f>
        <v>0</v>
      </c>
      <c r="I237" s="138">
        <v>0</v>
      </c>
      <c r="J237" s="156">
        <f t="shared" ref="J237" si="811">I237*$D237</f>
        <v>0</v>
      </c>
      <c r="K237" s="138">
        <v>0</v>
      </c>
      <c r="L237" s="156">
        <f t="shared" ref="L237" si="812">K237*$D237</f>
        <v>0</v>
      </c>
      <c r="M237" s="138">
        <v>0</v>
      </c>
      <c r="N237" s="156">
        <f t="shared" ref="N237" si="813">M237*$D237</f>
        <v>0</v>
      </c>
      <c r="O237" s="138">
        <v>0</v>
      </c>
      <c r="P237" s="156">
        <f t="shared" ref="P237" si="814">O237*$D237</f>
        <v>0</v>
      </c>
      <c r="R237" s="147">
        <f t="shared" si="782"/>
        <v>0</v>
      </c>
      <c r="S237" s="148">
        <f t="shared" si="783"/>
        <v>0</v>
      </c>
      <c r="T237" s="148">
        <f t="shared" si="784"/>
        <v>0</v>
      </c>
    </row>
    <row r="238" spans="1:20" x14ac:dyDescent="0.25">
      <c r="A238" s="295" t="str">
        <f t="shared" ref="A238:B238" si="815">IF(A103=0,"",A103)</f>
        <v/>
      </c>
      <c r="B238" s="133" t="str">
        <f t="shared" si="815"/>
        <v/>
      </c>
      <c r="E238" s="138">
        <v>0</v>
      </c>
      <c r="F238" s="156">
        <f t="shared" si="776"/>
        <v>0</v>
      </c>
      <c r="G238" s="138">
        <v>0</v>
      </c>
      <c r="H238" s="156">
        <f t="shared" ref="H238" si="816">G238*$D238</f>
        <v>0</v>
      </c>
      <c r="I238" s="138">
        <v>0</v>
      </c>
      <c r="J238" s="156">
        <f t="shared" ref="J238" si="817">I238*$D238</f>
        <v>0</v>
      </c>
      <c r="K238" s="138">
        <v>0</v>
      </c>
      <c r="L238" s="156">
        <f t="shared" ref="L238" si="818">K238*$D238</f>
        <v>0</v>
      </c>
      <c r="M238" s="138">
        <v>0</v>
      </c>
      <c r="N238" s="156">
        <f t="shared" ref="N238" si="819">M238*$D238</f>
        <v>0</v>
      </c>
      <c r="O238" s="138">
        <v>0</v>
      </c>
      <c r="P238" s="156">
        <f t="shared" ref="P238" si="820">O238*$D238</f>
        <v>0</v>
      </c>
      <c r="R238" s="147">
        <f t="shared" si="782"/>
        <v>0</v>
      </c>
      <c r="S238" s="148">
        <f t="shared" si="783"/>
        <v>0</v>
      </c>
      <c r="T238" s="148">
        <f t="shared" si="784"/>
        <v>0</v>
      </c>
    </row>
    <row r="239" spans="1:20" x14ac:dyDescent="0.25">
      <c r="A239" s="295" t="str">
        <f t="shared" ref="A239:B239" si="821">IF(A104=0,"",A104)</f>
        <v/>
      </c>
      <c r="B239" s="133" t="str">
        <f t="shared" si="821"/>
        <v/>
      </c>
      <c r="E239" s="138">
        <v>0</v>
      </c>
      <c r="F239" s="156">
        <f t="shared" si="776"/>
        <v>0</v>
      </c>
      <c r="G239" s="138">
        <v>0</v>
      </c>
      <c r="H239" s="156">
        <f t="shared" ref="H239" si="822">G239*$D239</f>
        <v>0</v>
      </c>
      <c r="I239" s="138">
        <v>0</v>
      </c>
      <c r="J239" s="156">
        <f t="shared" ref="J239" si="823">I239*$D239</f>
        <v>0</v>
      </c>
      <c r="K239" s="138">
        <v>0</v>
      </c>
      <c r="L239" s="156">
        <f t="shared" ref="L239" si="824">K239*$D239</f>
        <v>0</v>
      </c>
      <c r="M239" s="138">
        <v>0</v>
      </c>
      <c r="N239" s="156">
        <f t="shared" ref="N239" si="825">M239*$D239</f>
        <v>0</v>
      </c>
      <c r="O239" s="138">
        <v>0</v>
      </c>
      <c r="P239" s="156">
        <f t="shared" ref="P239" si="826">O239*$D239</f>
        <v>0</v>
      </c>
      <c r="R239" s="147">
        <f t="shared" si="782"/>
        <v>0</v>
      </c>
      <c r="S239" s="148">
        <f t="shared" si="783"/>
        <v>0</v>
      </c>
      <c r="T239" s="148">
        <f t="shared" si="784"/>
        <v>0</v>
      </c>
    </row>
    <row r="240" spans="1:20" x14ac:dyDescent="0.25">
      <c r="A240" s="295" t="str">
        <f t="shared" ref="A240:B240" si="827">IF(A105=0,"",A105)</f>
        <v/>
      </c>
      <c r="B240" s="133" t="str">
        <f t="shared" si="827"/>
        <v/>
      </c>
      <c r="E240" s="138">
        <v>0</v>
      </c>
      <c r="F240" s="156">
        <f t="shared" si="776"/>
        <v>0</v>
      </c>
      <c r="G240" s="138">
        <v>0</v>
      </c>
      <c r="H240" s="156">
        <f t="shared" ref="H240" si="828">G240*$D240</f>
        <v>0</v>
      </c>
      <c r="I240" s="138">
        <v>0</v>
      </c>
      <c r="J240" s="156">
        <f t="shared" ref="J240" si="829">I240*$D240</f>
        <v>0</v>
      </c>
      <c r="K240" s="138">
        <v>0</v>
      </c>
      <c r="L240" s="156">
        <f t="shared" ref="L240" si="830">K240*$D240</f>
        <v>0</v>
      </c>
      <c r="M240" s="138">
        <v>0</v>
      </c>
      <c r="N240" s="156">
        <f t="shared" ref="N240" si="831">M240*$D240</f>
        <v>0</v>
      </c>
      <c r="O240" s="138">
        <v>0</v>
      </c>
      <c r="P240" s="156">
        <f t="shared" ref="P240" si="832">O240*$D240</f>
        <v>0</v>
      </c>
      <c r="R240" s="147">
        <f t="shared" si="782"/>
        <v>0</v>
      </c>
      <c r="S240" s="148">
        <f t="shared" si="783"/>
        <v>0</v>
      </c>
      <c r="T240" s="148">
        <f t="shared" si="784"/>
        <v>0</v>
      </c>
    </row>
    <row r="241" spans="1:20" x14ac:dyDescent="0.25">
      <c r="A241" s="295" t="str">
        <f t="shared" ref="A241:B241" si="833">IF(A106=0,"",A106)</f>
        <v/>
      </c>
      <c r="B241" s="133" t="str">
        <f t="shared" si="833"/>
        <v/>
      </c>
      <c r="E241" s="138">
        <v>0</v>
      </c>
      <c r="F241" s="156">
        <f t="shared" si="776"/>
        <v>0</v>
      </c>
      <c r="G241" s="138">
        <v>0</v>
      </c>
      <c r="H241" s="156">
        <f t="shared" ref="H241" si="834">G241*$D241</f>
        <v>0</v>
      </c>
      <c r="I241" s="138">
        <v>0</v>
      </c>
      <c r="J241" s="156">
        <f t="shared" ref="J241" si="835">I241*$D241</f>
        <v>0</v>
      </c>
      <c r="K241" s="138">
        <v>0</v>
      </c>
      <c r="L241" s="156">
        <f t="shared" ref="L241" si="836">K241*$D241</f>
        <v>0</v>
      </c>
      <c r="M241" s="138">
        <v>0</v>
      </c>
      <c r="N241" s="156">
        <f t="shared" ref="N241" si="837">M241*$D241</f>
        <v>0</v>
      </c>
      <c r="O241" s="138">
        <v>0</v>
      </c>
      <c r="P241" s="156">
        <f t="shared" ref="P241" si="838">O241*$D241</f>
        <v>0</v>
      </c>
      <c r="R241" s="147">
        <f t="shared" si="782"/>
        <v>0</v>
      </c>
      <c r="S241" s="148">
        <f t="shared" si="783"/>
        <v>0</v>
      </c>
      <c r="T241" s="148">
        <f t="shared" si="784"/>
        <v>0</v>
      </c>
    </row>
    <row r="242" spans="1:20" x14ac:dyDescent="0.25">
      <c r="A242" s="295" t="str">
        <f t="shared" ref="A242:B242" si="839">IF(A107=0,"",A107)</f>
        <v/>
      </c>
      <c r="B242" s="133" t="str">
        <f t="shared" si="839"/>
        <v/>
      </c>
      <c r="E242" s="138">
        <v>0</v>
      </c>
      <c r="F242" s="156">
        <f t="shared" si="776"/>
        <v>0</v>
      </c>
      <c r="G242" s="138">
        <v>0</v>
      </c>
      <c r="H242" s="156">
        <f t="shared" ref="H242" si="840">G242*$D242</f>
        <v>0</v>
      </c>
      <c r="I242" s="138">
        <v>0</v>
      </c>
      <c r="J242" s="156">
        <f t="shared" ref="J242" si="841">I242*$D242</f>
        <v>0</v>
      </c>
      <c r="K242" s="138">
        <v>0</v>
      </c>
      <c r="L242" s="156">
        <f t="shared" ref="L242" si="842">K242*$D242</f>
        <v>0</v>
      </c>
      <c r="M242" s="138">
        <v>0</v>
      </c>
      <c r="N242" s="156">
        <f t="shared" ref="N242" si="843">M242*$D242</f>
        <v>0</v>
      </c>
      <c r="O242" s="138">
        <v>0</v>
      </c>
      <c r="P242" s="156">
        <f t="shared" ref="P242" si="844">O242*$D242</f>
        <v>0</v>
      </c>
      <c r="R242" s="147">
        <f t="shared" si="782"/>
        <v>0</v>
      </c>
      <c r="S242" s="148">
        <f t="shared" si="783"/>
        <v>0</v>
      </c>
      <c r="T242" s="148">
        <f t="shared" si="784"/>
        <v>0</v>
      </c>
    </row>
    <row r="243" spans="1:20" x14ac:dyDescent="0.25">
      <c r="A243" s="295" t="str">
        <f t="shared" ref="A243:B243" si="845">IF(A108=0,"",A108)</f>
        <v/>
      </c>
      <c r="B243" s="133" t="str">
        <f t="shared" si="845"/>
        <v/>
      </c>
      <c r="E243" s="138">
        <v>0</v>
      </c>
      <c r="F243" s="156">
        <f t="shared" si="776"/>
        <v>0</v>
      </c>
      <c r="G243" s="138">
        <v>0</v>
      </c>
      <c r="H243" s="156">
        <f t="shared" ref="H243" si="846">G243*$D243</f>
        <v>0</v>
      </c>
      <c r="I243" s="138">
        <v>0</v>
      </c>
      <c r="J243" s="156">
        <f t="shared" ref="J243" si="847">I243*$D243</f>
        <v>0</v>
      </c>
      <c r="K243" s="138">
        <v>0</v>
      </c>
      <c r="L243" s="156">
        <f t="shared" ref="L243" si="848">K243*$D243</f>
        <v>0</v>
      </c>
      <c r="M243" s="138">
        <v>0</v>
      </c>
      <c r="N243" s="156">
        <f t="shared" ref="N243" si="849">M243*$D243</f>
        <v>0</v>
      </c>
      <c r="O243" s="138">
        <v>0</v>
      </c>
      <c r="P243" s="156">
        <f t="shared" ref="P243" si="850">O243*$D243</f>
        <v>0</v>
      </c>
      <c r="R243" s="147">
        <f t="shared" si="782"/>
        <v>0</v>
      </c>
      <c r="S243" s="148">
        <f t="shared" si="783"/>
        <v>0</v>
      </c>
      <c r="T243" s="148">
        <f t="shared" si="784"/>
        <v>0</v>
      </c>
    </row>
    <row r="244" spans="1:20" x14ac:dyDescent="0.25">
      <c r="A244" s="295" t="str">
        <f t="shared" ref="A244:B244" si="851">IF(A109=0,"",A109)</f>
        <v/>
      </c>
      <c r="B244" s="133" t="str">
        <f t="shared" si="851"/>
        <v/>
      </c>
      <c r="E244" s="138">
        <v>0</v>
      </c>
      <c r="F244" s="156">
        <f t="shared" si="776"/>
        <v>0</v>
      </c>
      <c r="G244" s="138">
        <v>0</v>
      </c>
      <c r="H244" s="156">
        <f t="shared" ref="H244" si="852">G244*$D244</f>
        <v>0</v>
      </c>
      <c r="I244" s="138">
        <v>0</v>
      </c>
      <c r="J244" s="156">
        <f t="shared" ref="J244" si="853">I244*$D244</f>
        <v>0</v>
      </c>
      <c r="K244" s="138">
        <v>0</v>
      </c>
      <c r="L244" s="156">
        <f t="shared" ref="L244" si="854">K244*$D244</f>
        <v>0</v>
      </c>
      <c r="M244" s="138">
        <v>0</v>
      </c>
      <c r="N244" s="156">
        <f t="shared" ref="N244" si="855">M244*$D244</f>
        <v>0</v>
      </c>
      <c r="O244" s="138">
        <v>0</v>
      </c>
      <c r="P244" s="156">
        <f t="shared" ref="P244" si="856">O244*$D244</f>
        <v>0</v>
      </c>
      <c r="R244" s="147">
        <f t="shared" si="782"/>
        <v>0</v>
      </c>
      <c r="S244" s="148">
        <f t="shared" si="783"/>
        <v>0</v>
      </c>
      <c r="T244" s="148">
        <f t="shared" si="784"/>
        <v>0</v>
      </c>
    </row>
    <row r="245" spans="1:20" ht="15.75" thickBot="1" x14ac:dyDescent="0.3">
      <c r="A245" s="295" t="str">
        <f t="shared" ref="A245:B245" si="857">IF(A110=0,"",A110)</f>
        <v/>
      </c>
      <c r="B245" s="133" t="str">
        <f t="shared" si="857"/>
        <v/>
      </c>
      <c r="E245" s="138">
        <v>0</v>
      </c>
      <c r="F245" s="156">
        <f t="shared" si="776"/>
        <v>0</v>
      </c>
      <c r="G245" s="138">
        <v>0</v>
      </c>
      <c r="H245" s="156">
        <f t="shared" ref="H245" si="858">G245*$D245</f>
        <v>0</v>
      </c>
      <c r="I245" s="138">
        <v>0</v>
      </c>
      <c r="J245" s="156">
        <f t="shared" ref="J245" si="859">I245*$D245</f>
        <v>0</v>
      </c>
      <c r="K245" s="138">
        <v>0</v>
      </c>
      <c r="L245" s="156">
        <f t="shared" ref="L245" si="860">K245*$D245</f>
        <v>0</v>
      </c>
      <c r="M245" s="138">
        <v>0</v>
      </c>
      <c r="N245" s="156">
        <f t="shared" ref="N245" si="861">M245*$D245</f>
        <v>0</v>
      </c>
      <c r="O245" s="138">
        <v>0</v>
      </c>
      <c r="P245" s="156">
        <f t="shared" ref="P245" si="862">O245*$D245</f>
        <v>0</v>
      </c>
      <c r="R245" s="147">
        <f t="shared" si="782"/>
        <v>0</v>
      </c>
      <c r="S245" s="148">
        <f t="shared" si="783"/>
        <v>0</v>
      </c>
      <c r="T245" s="148">
        <f t="shared" si="784"/>
        <v>0</v>
      </c>
    </row>
    <row r="246" spans="1:20" hidden="1" x14ac:dyDescent="0.25">
      <c r="A246" s="295" t="str">
        <f t="shared" ref="A246:B246" si="863">IF(A111=0,"",A111)</f>
        <v/>
      </c>
      <c r="B246" s="133" t="str">
        <f t="shared" si="863"/>
        <v/>
      </c>
      <c r="E246" s="138">
        <v>0</v>
      </c>
      <c r="F246" s="156">
        <f t="shared" si="776"/>
        <v>0</v>
      </c>
      <c r="G246" s="138">
        <v>0</v>
      </c>
      <c r="H246" s="156">
        <f t="shared" ref="H246" si="864">G246*$D246</f>
        <v>0</v>
      </c>
      <c r="I246" s="138">
        <v>0</v>
      </c>
      <c r="J246" s="156">
        <f t="shared" ref="J246" si="865">I246*$D246</f>
        <v>0</v>
      </c>
      <c r="K246" s="138">
        <v>0</v>
      </c>
      <c r="L246" s="156">
        <f t="shared" ref="L246" si="866">K246*$D246</f>
        <v>0</v>
      </c>
      <c r="M246" s="138">
        <v>0</v>
      </c>
      <c r="N246" s="156">
        <f t="shared" ref="N246" si="867">M246*$D246</f>
        <v>0</v>
      </c>
      <c r="O246" s="138">
        <v>0</v>
      </c>
      <c r="P246" s="156">
        <f t="shared" ref="P246" si="868">O246*$D246</f>
        <v>0</v>
      </c>
      <c r="R246" s="147">
        <f t="shared" si="782"/>
        <v>0</v>
      </c>
      <c r="S246" s="148">
        <f t="shared" si="783"/>
        <v>0</v>
      </c>
      <c r="T246" s="148">
        <f t="shared" si="784"/>
        <v>0</v>
      </c>
    </row>
    <row r="247" spans="1:20" hidden="1" x14ac:dyDescent="0.25">
      <c r="A247" s="295" t="str">
        <f t="shared" ref="A247:B247" si="869">IF(A112=0,"",A112)</f>
        <v/>
      </c>
      <c r="B247" s="133" t="str">
        <f t="shared" si="869"/>
        <v/>
      </c>
      <c r="E247" s="138">
        <v>0</v>
      </c>
      <c r="F247" s="156">
        <f t="shared" si="776"/>
        <v>0</v>
      </c>
      <c r="G247" s="138">
        <v>0</v>
      </c>
      <c r="H247" s="156">
        <f t="shared" ref="H247" si="870">G247*$D247</f>
        <v>0</v>
      </c>
      <c r="I247" s="138">
        <v>0</v>
      </c>
      <c r="J247" s="156">
        <f t="shared" ref="J247" si="871">I247*$D247</f>
        <v>0</v>
      </c>
      <c r="K247" s="138">
        <v>0</v>
      </c>
      <c r="L247" s="156">
        <f t="shared" ref="L247" si="872">K247*$D247</f>
        <v>0</v>
      </c>
      <c r="M247" s="138">
        <v>0</v>
      </c>
      <c r="N247" s="156">
        <f t="shared" ref="N247" si="873">M247*$D247</f>
        <v>0</v>
      </c>
      <c r="O247" s="138">
        <v>0</v>
      </c>
      <c r="P247" s="156">
        <f t="shared" ref="P247" si="874">O247*$D247</f>
        <v>0</v>
      </c>
      <c r="R247" s="147">
        <f t="shared" si="782"/>
        <v>0</v>
      </c>
      <c r="S247" s="148">
        <f t="shared" si="783"/>
        <v>0</v>
      </c>
      <c r="T247" s="148">
        <f t="shared" si="784"/>
        <v>0</v>
      </c>
    </row>
    <row r="248" spans="1:20" hidden="1" x14ac:dyDescent="0.25">
      <c r="A248" s="295" t="str">
        <f t="shared" ref="A248:B248" si="875">IF(A113=0,"",A113)</f>
        <v/>
      </c>
      <c r="B248" s="133" t="str">
        <f t="shared" si="875"/>
        <v/>
      </c>
      <c r="E248" s="138">
        <v>0</v>
      </c>
      <c r="F248" s="156">
        <f t="shared" si="776"/>
        <v>0</v>
      </c>
      <c r="G248" s="138">
        <v>0</v>
      </c>
      <c r="H248" s="156">
        <f t="shared" ref="H248" si="876">G248*$D248</f>
        <v>0</v>
      </c>
      <c r="I248" s="138">
        <v>0</v>
      </c>
      <c r="J248" s="156">
        <f t="shared" ref="J248" si="877">I248*$D248</f>
        <v>0</v>
      </c>
      <c r="K248" s="138">
        <v>0</v>
      </c>
      <c r="L248" s="156">
        <f t="shared" ref="L248" si="878">K248*$D248</f>
        <v>0</v>
      </c>
      <c r="M248" s="138">
        <v>0</v>
      </c>
      <c r="N248" s="156">
        <f t="shared" ref="N248" si="879">M248*$D248</f>
        <v>0</v>
      </c>
      <c r="O248" s="138">
        <v>0</v>
      </c>
      <c r="P248" s="156">
        <f t="shared" ref="P248" si="880">O248*$D248</f>
        <v>0</v>
      </c>
      <c r="R248" s="147">
        <f t="shared" si="782"/>
        <v>0</v>
      </c>
      <c r="S248" s="148">
        <f t="shared" si="783"/>
        <v>0</v>
      </c>
      <c r="T248" s="148">
        <f t="shared" si="784"/>
        <v>0</v>
      </c>
    </row>
    <row r="249" spans="1:20" hidden="1" x14ac:dyDescent="0.25">
      <c r="A249" s="295" t="str">
        <f t="shared" ref="A249:B249" si="881">IF(A114=0,"",A114)</f>
        <v/>
      </c>
      <c r="B249" s="133" t="str">
        <f t="shared" si="881"/>
        <v/>
      </c>
      <c r="E249" s="138">
        <v>0</v>
      </c>
      <c r="F249" s="156">
        <f t="shared" si="776"/>
        <v>0</v>
      </c>
      <c r="G249" s="138">
        <v>0</v>
      </c>
      <c r="H249" s="156">
        <f t="shared" ref="H249" si="882">G249*$D249</f>
        <v>0</v>
      </c>
      <c r="I249" s="138">
        <v>0</v>
      </c>
      <c r="J249" s="156">
        <f t="shared" ref="J249" si="883">I249*$D249</f>
        <v>0</v>
      </c>
      <c r="K249" s="138">
        <v>0</v>
      </c>
      <c r="L249" s="156">
        <f t="shared" ref="L249" si="884">K249*$D249</f>
        <v>0</v>
      </c>
      <c r="M249" s="138">
        <v>0</v>
      </c>
      <c r="N249" s="156">
        <f t="shared" ref="N249" si="885">M249*$D249</f>
        <v>0</v>
      </c>
      <c r="O249" s="138">
        <v>0</v>
      </c>
      <c r="P249" s="156">
        <f t="shared" ref="P249" si="886">O249*$D249</f>
        <v>0</v>
      </c>
      <c r="R249" s="147">
        <f t="shared" si="782"/>
        <v>0</v>
      </c>
      <c r="S249" s="148">
        <f t="shared" si="783"/>
        <v>0</v>
      </c>
      <c r="T249" s="148">
        <f t="shared" si="784"/>
        <v>0</v>
      </c>
    </row>
    <row r="250" spans="1:20" hidden="1" x14ac:dyDescent="0.25">
      <c r="A250" s="295" t="str">
        <f t="shared" ref="A250:B250" si="887">IF(A115=0,"",A115)</f>
        <v/>
      </c>
      <c r="B250" s="133" t="str">
        <f t="shared" si="887"/>
        <v/>
      </c>
      <c r="E250" s="138">
        <v>0</v>
      </c>
      <c r="F250" s="156">
        <f t="shared" si="776"/>
        <v>0</v>
      </c>
      <c r="G250" s="138">
        <v>0</v>
      </c>
      <c r="H250" s="156">
        <f t="shared" ref="H250" si="888">G250*$D250</f>
        <v>0</v>
      </c>
      <c r="I250" s="138">
        <v>0</v>
      </c>
      <c r="J250" s="156">
        <f t="shared" ref="J250" si="889">I250*$D250</f>
        <v>0</v>
      </c>
      <c r="K250" s="138">
        <v>0</v>
      </c>
      <c r="L250" s="156">
        <f t="shared" ref="L250" si="890">K250*$D250</f>
        <v>0</v>
      </c>
      <c r="M250" s="138">
        <v>0</v>
      </c>
      <c r="N250" s="156">
        <f t="shared" ref="N250" si="891">M250*$D250</f>
        <v>0</v>
      </c>
      <c r="O250" s="138">
        <v>0</v>
      </c>
      <c r="P250" s="156">
        <f t="shared" ref="P250" si="892">O250*$D250</f>
        <v>0</v>
      </c>
      <c r="R250" s="147">
        <f t="shared" si="782"/>
        <v>0</v>
      </c>
      <c r="S250" s="148">
        <f t="shared" si="783"/>
        <v>0</v>
      </c>
      <c r="T250" s="148">
        <f t="shared" si="784"/>
        <v>0</v>
      </c>
    </row>
    <row r="251" spans="1:20" hidden="1" x14ac:dyDescent="0.25">
      <c r="A251" s="295" t="str">
        <f t="shared" ref="A251:B251" si="893">IF(A116=0,"",A116)</f>
        <v/>
      </c>
      <c r="B251" s="133" t="str">
        <f t="shared" si="893"/>
        <v/>
      </c>
      <c r="E251" s="138">
        <v>0</v>
      </c>
      <c r="F251" s="156">
        <f t="shared" si="776"/>
        <v>0</v>
      </c>
      <c r="G251" s="138">
        <v>0</v>
      </c>
      <c r="H251" s="156">
        <f t="shared" ref="H251" si="894">G251*$D251</f>
        <v>0</v>
      </c>
      <c r="I251" s="138">
        <v>0</v>
      </c>
      <c r="J251" s="156">
        <f t="shared" ref="J251" si="895">I251*$D251</f>
        <v>0</v>
      </c>
      <c r="K251" s="138">
        <v>0</v>
      </c>
      <c r="L251" s="156">
        <f t="shared" ref="L251" si="896">K251*$D251</f>
        <v>0</v>
      </c>
      <c r="M251" s="138">
        <v>0</v>
      </c>
      <c r="N251" s="156">
        <f t="shared" ref="N251" si="897">M251*$D251</f>
        <v>0</v>
      </c>
      <c r="O251" s="138">
        <v>0</v>
      </c>
      <c r="P251" s="156">
        <f t="shared" ref="P251" si="898">O251*$D251</f>
        <v>0</v>
      </c>
      <c r="R251" s="147">
        <f t="shared" si="782"/>
        <v>0</v>
      </c>
      <c r="S251" s="148">
        <f t="shared" si="783"/>
        <v>0</v>
      </c>
      <c r="T251" s="148">
        <f t="shared" si="784"/>
        <v>0</v>
      </c>
    </row>
    <row r="252" spans="1:20" hidden="1" x14ac:dyDescent="0.25">
      <c r="A252" s="295" t="str">
        <f t="shared" ref="A252:B252" si="899">IF(A117=0,"",A117)</f>
        <v/>
      </c>
      <c r="B252" s="133" t="str">
        <f t="shared" si="899"/>
        <v/>
      </c>
      <c r="E252" s="138">
        <v>0</v>
      </c>
      <c r="F252" s="156">
        <f t="shared" si="776"/>
        <v>0</v>
      </c>
      <c r="G252" s="138">
        <v>0</v>
      </c>
      <c r="H252" s="156">
        <f t="shared" ref="H252" si="900">G252*$D252</f>
        <v>0</v>
      </c>
      <c r="I252" s="138">
        <v>0</v>
      </c>
      <c r="J252" s="156">
        <f t="shared" ref="J252" si="901">I252*$D252</f>
        <v>0</v>
      </c>
      <c r="K252" s="138">
        <v>0</v>
      </c>
      <c r="L252" s="156">
        <f t="shared" ref="L252" si="902">K252*$D252</f>
        <v>0</v>
      </c>
      <c r="M252" s="138">
        <v>0</v>
      </c>
      <c r="N252" s="156">
        <f t="shared" ref="N252" si="903">M252*$D252</f>
        <v>0</v>
      </c>
      <c r="O252" s="138">
        <v>0</v>
      </c>
      <c r="P252" s="156">
        <f t="shared" ref="P252" si="904">O252*$D252</f>
        <v>0</v>
      </c>
      <c r="R252" s="147">
        <f t="shared" si="782"/>
        <v>0</v>
      </c>
      <c r="S252" s="148">
        <f t="shared" si="783"/>
        <v>0</v>
      </c>
      <c r="T252" s="148">
        <f t="shared" si="784"/>
        <v>0</v>
      </c>
    </row>
    <row r="253" spans="1:20" hidden="1" x14ac:dyDescent="0.25">
      <c r="A253" s="295" t="str">
        <f t="shared" ref="A253:B253" si="905">IF(A118=0,"",A118)</f>
        <v/>
      </c>
      <c r="B253" s="133" t="str">
        <f t="shared" si="905"/>
        <v/>
      </c>
      <c r="E253" s="138">
        <v>0</v>
      </c>
      <c r="F253" s="156">
        <f t="shared" si="776"/>
        <v>0</v>
      </c>
      <c r="G253" s="138">
        <v>0</v>
      </c>
      <c r="H253" s="156">
        <f t="shared" ref="H253" si="906">G253*$D253</f>
        <v>0</v>
      </c>
      <c r="I253" s="138">
        <v>0</v>
      </c>
      <c r="J253" s="156">
        <f t="shared" ref="J253" si="907">I253*$D253</f>
        <v>0</v>
      </c>
      <c r="K253" s="138">
        <v>0</v>
      </c>
      <c r="L253" s="156">
        <f t="shared" ref="L253" si="908">K253*$D253</f>
        <v>0</v>
      </c>
      <c r="M253" s="138">
        <v>0</v>
      </c>
      <c r="N253" s="156">
        <f t="shared" ref="N253" si="909">M253*$D253</f>
        <v>0</v>
      </c>
      <c r="O253" s="138">
        <v>0</v>
      </c>
      <c r="P253" s="156">
        <f t="shared" ref="P253" si="910">O253*$D253</f>
        <v>0</v>
      </c>
      <c r="R253" s="147">
        <f t="shared" si="782"/>
        <v>0</v>
      </c>
      <c r="S253" s="148">
        <f t="shared" si="783"/>
        <v>0</v>
      </c>
      <c r="T253" s="148">
        <f t="shared" si="784"/>
        <v>0</v>
      </c>
    </row>
    <row r="254" spans="1:20" hidden="1" x14ac:dyDescent="0.25">
      <c r="A254" s="295" t="str">
        <f t="shared" ref="A254:B254" si="911">IF(A119=0,"",A119)</f>
        <v/>
      </c>
      <c r="B254" s="133" t="str">
        <f t="shared" si="911"/>
        <v/>
      </c>
      <c r="E254" s="138">
        <v>0</v>
      </c>
      <c r="F254" s="156">
        <f t="shared" si="776"/>
        <v>0</v>
      </c>
      <c r="G254" s="138">
        <v>0</v>
      </c>
      <c r="H254" s="156">
        <f t="shared" ref="H254" si="912">G254*$D254</f>
        <v>0</v>
      </c>
      <c r="I254" s="138">
        <v>0</v>
      </c>
      <c r="J254" s="156">
        <f t="shared" ref="J254" si="913">I254*$D254</f>
        <v>0</v>
      </c>
      <c r="K254" s="138">
        <v>0</v>
      </c>
      <c r="L254" s="156">
        <f t="shared" ref="L254" si="914">K254*$D254</f>
        <v>0</v>
      </c>
      <c r="M254" s="138">
        <v>0</v>
      </c>
      <c r="N254" s="156">
        <f t="shared" ref="N254" si="915">M254*$D254</f>
        <v>0</v>
      </c>
      <c r="O254" s="138">
        <v>0</v>
      </c>
      <c r="P254" s="156">
        <f t="shared" ref="P254" si="916">O254*$D254</f>
        <v>0</v>
      </c>
      <c r="R254" s="147">
        <f t="shared" si="782"/>
        <v>0</v>
      </c>
      <c r="S254" s="148">
        <f t="shared" si="783"/>
        <v>0</v>
      </c>
      <c r="T254" s="148">
        <f t="shared" si="784"/>
        <v>0</v>
      </c>
    </row>
    <row r="255" spans="1:20" hidden="1" x14ac:dyDescent="0.25">
      <c r="A255" s="295" t="str">
        <f t="shared" ref="A255:B255" si="917">IF(A120=0,"",A120)</f>
        <v/>
      </c>
      <c r="B255" s="133" t="str">
        <f t="shared" si="917"/>
        <v/>
      </c>
      <c r="E255" s="138">
        <v>0</v>
      </c>
      <c r="F255" s="156">
        <f t="shared" si="776"/>
        <v>0</v>
      </c>
      <c r="G255" s="138">
        <v>0</v>
      </c>
      <c r="H255" s="156">
        <f t="shared" ref="H255" si="918">G255*$D255</f>
        <v>0</v>
      </c>
      <c r="I255" s="138">
        <v>0</v>
      </c>
      <c r="J255" s="156">
        <f t="shared" ref="J255" si="919">I255*$D255</f>
        <v>0</v>
      </c>
      <c r="K255" s="138">
        <v>0</v>
      </c>
      <c r="L255" s="156">
        <f t="shared" ref="L255" si="920">K255*$D255</f>
        <v>0</v>
      </c>
      <c r="M255" s="138">
        <v>0</v>
      </c>
      <c r="N255" s="156">
        <f t="shared" ref="N255" si="921">M255*$D255</f>
        <v>0</v>
      </c>
      <c r="O255" s="138">
        <v>0</v>
      </c>
      <c r="P255" s="156">
        <f t="shared" ref="P255" si="922">O255*$D255</f>
        <v>0</v>
      </c>
      <c r="R255" s="147">
        <f t="shared" si="782"/>
        <v>0</v>
      </c>
      <c r="S255" s="148">
        <f t="shared" si="783"/>
        <v>0</v>
      </c>
      <c r="T255" s="148">
        <f t="shared" si="784"/>
        <v>0</v>
      </c>
    </row>
    <row r="256" spans="1:20" hidden="1" x14ac:dyDescent="0.25">
      <c r="A256" s="295" t="str">
        <f t="shared" ref="A256:B256" si="923">IF(A121=0,"",A121)</f>
        <v/>
      </c>
      <c r="B256" s="133" t="str">
        <f t="shared" si="923"/>
        <v/>
      </c>
      <c r="E256" s="138">
        <v>0</v>
      </c>
      <c r="F256" s="156">
        <f t="shared" si="776"/>
        <v>0</v>
      </c>
      <c r="G256" s="138">
        <v>0</v>
      </c>
      <c r="H256" s="156">
        <f t="shared" ref="H256" si="924">G256*$D256</f>
        <v>0</v>
      </c>
      <c r="I256" s="138">
        <v>0</v>
      </c>
      <c r="J256" s="156">
        <f t="shared" ref="J256" si="925">I256*$D256</f>
        <v>0</v>
      </c>
      <c r="K256" s="138">
        <v>0</v>
      </c>
      <c r="L256" s="156">
        <f t="shared" ref="L256" si="926">K256*$D256</f>
        <v>0</v>
      </c>
      <c r="M256" s="138">
        <v>0</v>
      </c>
      <c r="N256" s="156">
        <f t="shared" ref="N256" si="927">M256*$D256</f>
        <v>0</v>
      </c>
      <c r="O256" s="138">
        <v>0</v>
      </c>
      <c r="P256" s="156">
        <f t="shared" ref="P256" si="928">O256*$D256</f>
        <v>0</v>
      </c>
      <c r="R256" s="147">
        <f t="shared" si="782"/>
        <v>0</v>
      </c>
      <c r="S256" s="148">
        <f t="shared" si="783"/>
        <v>0</v>
      </c>
      <c r="T256" s="148">
        <f t="shared" si="784"/>
        <v>0</v>
      </c>
    </row>
    <row r="257" spans="1:20" hidden="1" x14ac:dyDescent="0.25">
      <c r="A257" s="295" t="str">
        <f t="shared" ref="A257:B257" si="929">IF(A122=0,"",A122)</f>
        <v/>
      </c>
      <c r="B257" s="133" t="str">
        <f t="shared" si="929"/>
        <v/>
      </c>
      <c r="E257" s="138">
        <v>0</v>
      </c>
      <c r="F257" s="156">
        <f t="shared" si="776"/>
        <v>0</v>
      </c>
      <c r="G257" s="138">
        <v>0</v>
      </c>
      <c r="H257" s="156">
        <f t="shared" ref="H257" si="930">G257*$D257</f>
        <v>0</v>
      </c>
      <c r="I257" s="138">
        <v>0</v>
      </c>
      <c r="J257" s="156">
        <f t="shared" ref="J257" si="931">I257*$D257</f>
        <v>0</v>
      </c>
      <c r="K257" s="138">
        <v>0</v>
      </c>
      <c r="L257" s="156">
        <f t="shared" ref="L257" si="932">K257*$D257</f>
        <v>0</v>
      </c>
      <c r="M257" s="138">
        <v>0</v>
      </c>
      <c r="N257" s="156">
        <f t="shared" ref="N257" si="933">M257*$D257</f>
        <v>0</v>
      </c>
      <c r="O257" s="138">
        <v>0</v>
      </c>
      <c r="P257" s="156">
        <f t="shared" ref="P257" si="934">O257*$D257</f>
        <v>0</v>
      </c>
      <c r="R257" s="147">
        <f t="shared" si="782"/>
        <v>0</v>
      </c>
      <c r="S257" s="148">
        <f t="shared" si="783"/>
        <v>0</v>
      </c>
      <c r="T257" s="148">
        <f t="shared" si="784"/>
        <v>0</v>
      </c>
    </row>
    <row r="258" spans="1:20" hidden="1" x14ac:dyDescent="0.25">
      <c r="A258" s="295" t="str">
        <f t="shared" ref="A258:B258" si="935">IF(A123=0,"",A123)</f>
        <v/>
      </c>
      <c r="B258" s="133" t="str">
        <f t="shared" si="935"/>
        <v/>
      </c>
      <c r="E258" s="138">
        <v>0</v>
      </c>
      <c r="F258" s="156">
        <f t="shared" si="776"/>
        <v>0</v>
      </c>
      <c r="G258" s="138">
        <v>0</v>
      </c>
      <c r="H258" s="156">
        <f t="shared" ref="H258" si="936">G258*$D258</f>
        <v>0</v>
      </c>
      <c r="I258" s="138">
        <v>0</v>
      </c>
      <c r="J258" s="156">
        <f t="shared" ref="J258" si="937">I258*$D258</f>
        <v>0</v>
      </c>
      <c r="K258" s="138">
        <v>0</v>
      </c>
      <c r="L258" s="156">
        <f t="shared" ref="L258" si="938">K258*$D258</f>
        <v>0</v>
      </c>
      <c r="M258" s="138">
        <v>0</v>
      </c>
      <c r="N258" s="156">
        <f t="shared" ref="N258" si="939">M258*$D258</f>
        <v>0</v>
      </c>
      <c r="O258" s="138">
        <v>0</v>
      </c>
      <c r="P258" s="156">
        <f t="shared" ref="P258" si="940">O258*$D258</f>
        <v>0</v>
      </c>
      <c r="R258" s="147">
        <f t="shared" si="782"/>
        <v>0</v>
      </c>
      <c r="S258" s="148">
        <f t="shared" si="783"/>
        <v>0</v>
      </c>
      <c r="T258" s="148">
        <f t="shared" si="784"/>
        <v>0</v>
      </c>
    </row>
    <row r="259" spans="1:20" hidden="1" x14ac:dyDescent="0.25">
      <c r="A259" s="295" t="str">
        <f t="shared" ref="A259:B259" si="941">IF(A124=0,"",A124)</f>
        <v/>
      </c>
      <c r="B259" s="133" t="str">
        <f t="shared" si="941"/>
        <v/>
      </c>
      <c r="E259" s="138">
        <v>0</v>
      </c>
      <c r="F259" s="156">
        <f t="shared" si="776"/>
        <v>0</v>
      </c>
      <c r="G259" s="138">
        <v>0</v>
      </c>
      <c r="H259" s="156">
        <f t="shared" ref="H259" si="942">G259*$D259</f>
        <v>0</v>
      </c>
      <c r="I259" s="138">
        <v>0</v>
      </c>
      <c r="J259" s="156">
        <f t="shared" ref="J259" si="943">I259*$D259</f>
        <v>0</v>
      </c>
      <c r="K259" s="138">
        <v>0</v>
      </c>
      <c r="L259" s="156">
        <f t="shared" ref="L259" si="944">K259*$D259</f>
        <v>0</v>
      </c>
      <c r="M259" s="138">
        <v>0</v>
      </c>
      <c r="N259" s="156">
        <f t="shared" ref="N259" si="945">M259*$D259</f>
        <v>0</v>
      </c>
      <c r="O259" s="138">
        <v>0</v>
      </c>
      <c r="P259" s="156">
        <f t="shared" ref="P259" si="946">O259*$D259</f>
        <v>0</v>
      </c>
      <c r="R259" s="147">
        <f t="shared" si="782"/>
        <v>0</v>
      </c>
      <c r="S259" s="148">
        <f t="shared" si="783"/>
        <v>0</v>
      </c>
      <c r="T259" s="148">
        <f t="shared" si="784"/>
        <v>0</v>
      </c>
    </row>
    <row r="260" spans="1:20" hidden="1" x14ac:dyDescent="0.25">
      <c r="A260" s="295" t="str">
        <f t="shared" ref="A260:B260" si="947">IF(A125=0,"",A125)</f>
        <v/>
      </c>
      <c r="B260" s="133" t="str">
        <f t="shared" si="947"/>
        <v/>
      </c>
      <c r="E260" s="138">
        <v>0</v>
      </c>
      <c r="F260" s="156">
        <f t="shared" si="776"/>
        <v>0</v>
      </c>
      <c r="G260" s="138">
        <v>0</v>
      </c>
      <c r="H260" s="156">
        <f t="shared" ref="H260" si="948">G260*$D260</f>
        <v>0</v>
      </c>
      <c r="I260" s="138">
        <v>0</v>
      </c>
      <c r="J260" s="156">
        <f t="shared" ref="J260" si="949">I260*$D260</f>
        <v>0</v>
      </c>
      <c r="K260" s="138">
        <v>0</v>
      </c>
      <c r="L260" s="156">
        <f t="shared" ref="L260" si="950">K260*$D260</f>
        <v>0</v>
      </c>
      <c r="M260" s="138">
        <v>0</v>
      </c>
      <c r="N260" s="156">
        <f t="shared" ref="N260" si="951">M260*$D260</f>
        <v>0</v>
      </c>
      <c r="O260" s="138">
        <v>0</v>
      </c>
      <c r="P260" s="156">
        <f t="shared" ref="P260" si="952">O260*$D260</f>
        <v>0</v>
      </c>
      <c r="R260" s="147">
        <f t="shared" si="782"/>
        <v>0</v>
      </c>
      <c r="S260" s="148">
        <f t="shared" si="783"/>
        <v>0</v>
      </c>
      <c r="T260" s="148">
        <f t="shared" si="784"/>
        <v>0</v>
      </c>
    </row>
    <row r="261" spans="1:20" hidden="1" x14ac:dyDescent="0.25">
      <c r="A261" s="295" t="str">
        <f t="shared" ref="A261:B261" si="953">IF(A126=0,"",A126)</f>
        <v/>
      </c>
      <c r="B261" s="133" t="str">
        <f t="shared" si="953"/>
        <v/>
      </c>
      <c r="E261" s="138">
        <v>0</v>
      </c>
      <c r="F261" s="156">
        <f t="shared" si="776"/>
        <v>0</v>
      </c>
      <c r="G261" s="138">
        <v>0</v>
      </c>
      <c r="H261" s="156">
        <f t="shared" ref="H261" si="954">G261*$D261</f>
        <v>0</v>
      </c>
      <c r="I261" s="138">
        <v>0</v>
      </c>
      <c r="J261" s="156">
        <f t="shared" ref="J261" si="955">I261*$D261</f>
        <v>0</v>
      </c>
      <c r="K261" s="138">
        <v>0</v>
      </c>
      <c r="L261" s="156">
        <f t="shared" ref="L261" si="956">K261*$D261</f>
        <v>0</v>
      </c>
      <c r="M261" s="138">
        <v>0</v>
      </c>
      <c r="N261" s="156">
        <f t="shared" ref="N261" si="957">M261*$D261</f>
        <v>0</v>
      </c>
      <c r="O261" s="138">
        <v>0</v>
      </c>
      <c r="P261" s="156">
        <f t="shared" ref="P261" si="958">O261*$D261</f>
        <v>0</v>
      </c>
      <c r="R261" s="147">
        <f t="shared" si="782"/>
        <v>0</v>
      </c>
      <c r="S261" s="148">
        <f t="shared" si="783"/>
        <v>0</v>
      </c>
      <c r="T261" s="148">
        <f t="shared" si="784"/>
        <v>0</v>
      </c>
    </row>
    <row r="262" spans="1:20" hidden="1" x14ac:dyDescent="0.25">
      <c r="A262" s="295" t="str">
        <f t="shared" ref="A262:B262" si="959">IF(A127=0,"",A127)</f>
        <v/>
      </c>
      <c r="B262" s="133" t="str">
        <f t="shared" si="959"/>
        <v/>
      </c>
      <c r="E262" s="138">
        <v>0</v>
      </c>
      <c r="F262" s="156">
        <f t="shared" si="776"/>
        <v>0</v>
      </c>
      <c r="G262" s="138">
        <v>0</v>
      </c>
      <c r="H262" s="156">
        <f t="shared" ref="H262" si="960">G262*$D262</f>
        <v>0</v>
      </c>
      <c r="I262" s="138">
        <v>0</v>
      </c>
      <c r="J262" s="156">
        <f t="shared" ref="J262" si="961">I262*$D262</f>
        <v>0</v>
      </c>
      <c r="K262" s="138">
        <v>0</v>
      </c>
      <c r="L262" s="156">
        <f t="shared" ref="L262" si="962">K262*$D262</f>
        <v>0</v>
      </c>
      <c r="M262" s="138">
        <v>0</v>
      </c>
      <c r="N262" s="156">
        <f t="shared" ref="N262" si="963">M262*$D262</f>
        <v>0</v>
      </c>
      <c r="O262" s="138">
        <v>0</v>
      </c>
      <c r="P262" s="156">
        <f t="shared" ref="P262" si="964">O262*$D262</f>
        <v>0</v>
      </c>
      <c r="R262" s="147">
        <f t="shared" si="782"/>
        <v>0</v>
      </c>
      <c r="S262" s="148">
        <f t="shared" si="783"/>
        <v>0</v>
      </c>
      <c r="T262" s="148">
        <f t="shared" si="784"/>
        <v>0</v>
      </c>
    </row>
    <row r="263" spans="1:20" hidden="1" x14ac:dyDescent="0.25">
      <c r="A263" s="295" t="str">
        <f t="shared" ref="A263:B263" si="965">IF(A128=0,"",A128)</f>
        <v/>
      </c>
      <c r="B263" s="133" t="str">
        <f t="shared" si="965"/>
        <v/>
      </c>
      <c r="E263" s="138">
        <v>0</v>
      </c>
      <c r="F263" s="156">
        <f t="shared" si="776"/>
        <v>0</v>
      </c>
      <c r="G263" s="138">
        <v>0</v>
      </c>
      <c r="H263" s="156">
        <f t="shared" ref="H263" si="966">G263*$D263</f>
        <v>0</v>
      </c>
      <c r="I263" s="138">
        <v>0</v>
      </c>
      <c r="J263" s="156">
        <f t="shared" ref="J263" si="967">I263*$D263</f>
        <v>0</v>
      </c>
      <c r="K263" s="138">
        <v>0</v>
      </c>
      <c r="L263" s="156">
        <f t="shared" ref="L263" si="968">K263*$D263</f>
        <v>0</v>
      </c>
      <c r="M263" s="138">
        <v>0</v>
      </c>
      <c r="N263" s="156">
        <f t="shared" ref="N263" si="969">M263*$D263</f>
        <v>0</v>
      </c>
      <c r="O263" s="138">
        <v>0</v>
      </c>
      <c r="P263" s="156">
        <f t="shared" ref="P263" si="970">O263*$D263</f>
        <v>0</v>
      </c>
      <c r="R263" s="147">
        <f t="shared" si="782"/>
        <v>0</v>
      </c>
      <c r="S263" s="148">
        <f t="shared" si="783"/>
        <v>0</v>
      </c>
      <c r="T263" s="148">
        <f t="shared" si="784"/>
        <v>0</v>
      </c>
    </row>
    <row r="264" spans="1:20" hidden="1" x14ac:dyDescent="0.25">
      <c r="A264" s="295" t="str">
        <f t="shared" ref="A264:B264" si="971">IF(A129=0,"",A129)</f>
        <v/>
      </c>
      <c r="B264" s="133" t="str">
        <f t="shared" si="971"/>
        <v/>
      </c>
      <c r="E264" s="138">
        <v>0</v>
      </c>
      <c r="F264" s="156">
        <f t="shared" si="776"/>
        <v>0</v>
      </c>
      <c r="G264" s="138">
        <v>0</v>
      </c>
      <c r="H264" s="156">
        <f t="shared" ref="H264" si="972">G264*$D264</f>
        <v>0</v>
      </c>
      <c r="I264" s="138">
        <v>0</v>
      </c>
      <c r="J264" s="156">
        <f t="shared" ref="J264" si="973">I264*$D264</f>
        <v>0</v>
      </c>
      <c r="K264" s="138">
        <v>0</v>
      </c>
      <c r="L264" s="156">
        <f t="shared" ref="L264" si="974">K264*$D264</f>
        <v>0</v>
      </c>
      <c r="M264" s="138">
        <v>0</v>
      </c>
      <c r="N264" s="156">
        <f t="shared" ref="N264" si="975">M264*$D264</f>
        <v>0</v>
      </c>
      <c r="O264" s="138">
        <v>0</v>
      </c>
      <c r="P264" s="156">
        <f t="shared" ref="P264" si="976">O264*$D264</f>
        <v>0</v>
      </c>
      <c r="R264" s="147">
        <f t="shared" si="782"/>
        <v>0</v>
      </c>
      <c r="S264" s="148">
        <f t="shared" si="783"/>
        <v>0</v>
      </c>
      <c r="T264" s="148">
        <f t="shared" si="784"/>
        <v>0</v>
      </c>
    </row>
    <row r="265" spans="1:20" hidden="1" x14ac:dyDescent="0.25">
      <c r="A265" s="295" t="str">
        <f t="shared" ref="A265:B265" si="977">IF(A130=0,"",A130)</f>
        <v/>
      </c>
      <c r="B265" s="133" t="str">
        <f t="shared" si="977"/>
        <v/>
      </c>
      <c r="E265" s="138">
        <v>0</v>
      </c>
      <c r="F265" s="156">
        <f t="shared" si="776"/>
        <v>0</v>
      </c>
      <c r="G265" s="138">
        <v>0</v>
      </c>
      <c r="H265" s="156">
        <f t="shared" ref="H265" si="978">G265*$D265</f>
        <v>0</v>
      </c>
      <c r="I265" s="138">
        <v>0</v>
      </c>
      <c r="J265" s="156">
        <f t="shared" ref="J265" si="979">I265*$D265</f>
        <v>0</v>
      </c>
      <c r="K265" s="138">
        <v>0</v>
      </c>
      <c r="L265" s="156">
        <f t="shared" ref="L265" si="980">K265*$D265</f>
        <v>0</v>
      </c>
      <c r="M265" s="138">
        <v>0</v>
      </c>
      <c r="N265" s="156">
        <f t="shared" ref="N265" si="981">M265*$D265</f>
        <v>0</v>
      </c>
      <c r="O265" s="138">
        <v>0</v>
      </c>
      <c r="P265" s="156">
        <f t="shared" ref="P265" si="982">O265*$D265</f>
        <v>0</v>
      </c>
      <c r="R265" s="147">
        <f t="shared" si="782"/>
        <v>0</v>
      </c>
      <c r="S265" s="148">
        <f t="shared" si="783"/>
        <v>0</v>
      </c>
      <c r="T265" s="148">
        <f t="shared" si="784"/>
        <v>0</v>
      </c>
    </row>
    <row r="266" spans="1:20" hidden="1" x14ac:dyDescent="0.25">
      <c r="A266" s="295" t="str">
        <f t="shared" ref="A266:B266" si="983">IF(A131=0,"",A131)</f>
        <v/>
      </c>
      <c r="B266" s="133" t="str">
        <f t="shared" si="983"/>
        <v/>
      </c>
      <c r="E266" s="138">
        <v>0</v>
      </c>
      <c r="F266" s="156">
        <f t="shared" si="776"/>
        <v>0</v>
      </c>
      <c r="G266" s="138">
        <v>0</v>
      </c>
      <c r="H266" s="156">
        <f t="shared" ref="H266" si="984">G266*$D266</f>
        <v>0</v>
      </c>
      <c r="I266" s="138">
        <v>0</v>
      </c>
      <c r="J266" s="156">
        <f t="shared" ref="J266" si="985">I266*$D266</f>
        <v>0</v>
      </c>
      <c r="K266" s="138">
        <v>0</v>
      </c>
      <c r="L266" s="156">
        <f t="shared" ref="L266" si="986">K266*$D266</f>
        <v>0</v>
      </c>
      <c r="M266" s="138">
        <v>0</v>
      </c>
      <c r="N266" s="156">
        <f t="shared" ref="N266" si="987">M266*$D266</f>
        <v>0</v>
      </c>
      <c r="O266" s="138">
        <v>0</v>
      </c>
      <c r="P266" s="156">
        <f t="shared" ref="P266" si="988">O266*$D266</f>
        <v>0</v>
      </c>
      <c r="R266" s="147">
        <f t="shared" si="782"/>
        <v>0</v>
      </c>
      <c r="S266" s="148">
        <f t="shared" si="783"/>
        <v>0</v>
      </c>
      <c r="T266" s="148">
        <f t="shared" si="784"/>
        <v>0</v>
      </c>
    </row>
    <row r="267" spans="1:20" hidden="1" x14ac:dyDescent="0.25">
      <c r="A267" s="295" t="str">
        <f t="shared" ref="A267:B267" si="989">IF(A132=0,"",A132)</f>
        <v/>
      </c>
      <c r="B267" s="133" t="str">
        <f t="shared" si="989"/>
        <v/>
      </c>
      <c r="E267" s="138">
        <v>0</v>
      </c>
      <c r="F267" s="156">
        <f t="shared" si="776"/>
        <v>0</v>
      </c>
      <c r="G267" s="138">
        <v>0</v>
      </c>
      <c r="H267" s="156">
        <f t="shared" ref="H267" si="990">G267*$D267</f>
        <v>0</v>
      </c>
      <c r="I267" s="138">
        <v>0</v>
      </c>
      <c r="J267" s="156">
        <f t="shared" ref="J267" si="991">I267*$D267</f>
        <v>0</v>
      </c>
      <c r="K267" s="138">
        <v>0</v>
      </c>
      <c r="L267" s="156">
        <f t="shared" ref="L267" si="992">K267*$D267</f>
        <v>0</v>
      </c>
      <c r="M267" s="138">
        <v>0</v>
      </c>
      <c r="N267" s="156">
        <f t="shared" ref="N267" si="993">M267*$D267</f>
        <v>0</v>
      </c>
      <c r="O267" s="138">
        <v>0</v>
      </c>
      <c r="P267" s="156">
        <f t="shared" ref="P267" si="994">O267*$D267</f>
        <v>0</v>
      </c>
      <c r="R267" s="147">
        <f t="shared" si="782"/>
        <v>0</v>
      </c>
      <c r="S267" s="148">
        <f t="shared" si="783"/>
        <v>0</v>
      </c>
      <c r="T267" s="148">
        <f t="shared" si="784"/>
        <v>0</v>
      </c>
    </row>
    <row r="268" spans="1:20" hidden="1" x14ac:dyDescent="0.25">
      <c r="A268" s="295" t="str">
        <f t="shared" ref="A268:B268" si="995">IF(A133=0,"",A133)</f>
        <v/>
      </c>
      <c r="B268" s="133" t="str">
        <f t="shared" si="995"/>
        <v/>
      </c>
      <c r="E268" s="138">
        <v>0</v>
      </c>
      <c r="F268" s="156">
        <f t="shared" si="776"/>
        <v>0</v>
      </c>
      <c r="G268" s="138">
        <v>0</v>
      </c>
      <c r="H268" s="156">
        <f t="shared" ref="H268" si="996">G268*$D268</f>
        <v>0</v>
      </c>
      <c r="I268" s="138">
        <v>0</v>
      </c>
      <c r="J268" s="156">
        <f t="shared" ref="J268" si="997">I268*$D268</f>
        <v>0</v>
      </c>
      <c r="K268" s="138">
        <v>0</v>
      </c>
      <c r="L268" s="156">
        <f t="shared" ref="L268" si="998">K268*$D268</f>
        <v>0</v>
      </c>
      <c r="M268" s="138">
        <v>0</v>
      </c>
      <c r="N268" s="156">
        <f t="shared" ref="N268" si="999">M268*$D268</f>
        <v>0</v>
      </c>
      <c r="O268" s="138">
        <v>0</v>
      </c>
      <c r="P268" s="156">
        <f t="shared" ref="P268" si="1000">O268*$D268</f>
        <v>0</v>
      </c>
      <c r="R268" s="147">
        <f t="shared" si="782"/>
        <v>0</v>
      </c>
      <c r="S268" s="148">
        <f t="shared" si="783"/>
        <v>0</v>
      </c>
      <c r="T268" s="148">
        <f t="shared" si="784"/>
        <v>0</v>
      </c>
    </row>
    <row r="269" spans="1:20" hidden="1" x14ac:dyDescent="0.25">
      <c r="A269" s="295" t="str">
        <f t="shared" ref="A269:B269" si="1001">IF(A134=0,"",A134)</f>
        <v/>
      </c>
      <c r="B269" s="133" t="str">
        <f t="shared" si="1001"/>
        <v/>
      </c>
      <c r="E269" s="138">
        <v>0</v>
      </c>
      <c r="F269" s="156">
        <f>E269*$D269</f>
        <v>0</v>
      </c>
      <c r="G269" s="138">
        <v>0</v>
      </c>
      <c r="H269" s="156">
        <f>G269*$D269</f>
        <v>0</v>
      </c>
      <c r="I269" s="138">
        <v>0</v>
      </c>
      <c r="J269" s="156">
        <f>I269*$D269</f>
        <v>0</v>
      </c>
      <c r="K269" s="138">
        <v>0</v>
      </c>
      <c r="L269" s="156">
        <f>K269*$D269</f>
        <v>0</v>
      </c>
      <c r="M269" s="138">
        <v>0</v>
      </c>
      <c r="N269" s="156">
        <f>M269*$D269</f>
        <v>0</v>
      </c>
      <c r="O269" s="138">
        <v>0</v>
      </c>
      <c r="P269" s="156">
        <f>O269*$D269</f>
        <v>0</v>
      </c>
      <c r="R269" s="147">
        <f t="shared" si="782"/>
        <v>0</v>
      </c>
      <c r="S269" s="148">
        <f t="shared" si="783"/>
        <v>0</v>
      </c>
      <c r="T269" s="148">
        <f t="shared" si="784"/>
        <v>0</v>
      </c>
    </row>
    <row r="270" spans="1:20" ht="15.75" hidden="1" thickBot="1" x14ac:dyDescent="0.3">
      <c r="A270" s="295"/>
      <c r="F270" s="149"/>
      <c r="H270" s="149"/>
      <c r="J270" s="149"/>
      <c r="L270" s="149"/>
      <c r="N270" s="149"/>
      <c r="P270" s="149"/>
    </row>
    <row r="271" spans="1:20" s="149" customFormat="1" ht="16.5" thickBot="1" x14ac:dyDescent="0.3">
      <c r="A271" s="480" t="s">
        <v>176</v>
      </c>
      <c r="B271" s="481"/>
      <c r="C271" s="482"/>
      <c r="D271" s="153">
        <f>SUM(D231:D269)</f>
        <v>0</v>
      </c>
      <c r="E271" s="154"/>
      <c r="F271" s="153">
        <f>SUM(F231:F269)</f>
        <v>0</v>
      </c>
      <c r="G271" s="155"/>
      <c r="H271" s="153">
        <f>SUM(H231:H269)</f>
        <v>0</v>
      </c>
      <c r="I271" s="155"/>
      <c r="J271" s="153">
        <f>SUM(J231:J269)</f>
        <v>0</v>
      </c>
      <c r="K271" s="155"/>
      <c r="L271" s="153">
        <f>SUM(L231:L269)</f>
        <v>0</v>
      </c>
      <c r="M271" s="155"/>
      <c r="N271" s="153">
        <f>SUM(N231:N269)</f>
        <v>0</v>
      </c>
      <c r="O271" s="155"/>
      <c r="P271" s="153">
        <f>SUM(P231:P269)</f>
        <v>0</v>
      </c>
      <c r="S271" s="148">
        <f>F271+H271+J271+L271+N271+P271</f>
        <v>0</v>
      </c>
      <c r="T271" s="148">
        <f>S271-D271</f>
        <v>0</v>
      </c>
    </row>
    <row r="273" spans="1:20" x14ac:dyDescent="0.25">
      <c r="M273" s="149"/>
    </row>
    <row r="274" spans="1:20" x14ac:dyDescent="0.25">
      <c r="A274" s="145" t="s">
        <v>61</v>
      </c>
      <c r="R274" s="133"/>
      <c r="S274" s="133"/>
      <c r="T274" s="133"/>
    </row>
    <row r="275" spans="1:20" x14ac:dyDescent="0.25">
      <c r="R275" s="133"/>
      <c r="S275" s="133"/>
      <c r="T275" s="133"/>
    </row>
    <row r="276" spans="1:20" x14ac:dyDescent="0.25">
      <c r="R276" s="133"/>
      <c r="S276" s="133"/>
      <c r="T276" s="133"/>
    </row>
    <row r="277" spans="1:20" x14ac:dyDescent="0.25">
      <c r="R277" s="133"/>
      <c r="S277" s="133"/>
      <c r="T277" s="133"/>
    </row>
    <row r="278" spans="1:20" x14ac:dyDescent="0.25">
      <c r="R278" s="133"/>
      <c r="S278" s="133"/>
      <c r="T278" s="133"/>
    </row>
    <row r="279" spans="1:20" x14ac:dyDescent="0.25">
      <c r="R279" s="133"/>
      <c r="S279" s="133"/>
      <c r="T279" s="133"/>
    </row>
    <row r="280" spans="1:20" x14ac:dyDescent="0.25">
      <c r="R280" s="133"/>
      <c r="S280" s="133"/>
      <c r="T280" s="133"/>
    </row>
    <row r="281" spans="1:20" x14ac:dyDescent="0.25">
      <c r="R281" s="133"/>
      <c r="S281" s="133"/>
      <c r="T281" s="133"/>
    </row>
    <row r="282" spans="1:20" x14ac:dyDescent="0.25">
      <c r="R282" s="133"/>
      <c r="S282" s="133"/>
      <c r="T282" s="133"/>
    </row>
    <row r="283" spans="1:20" x14ac:dyDescent="0.25">
      <c r="R283" s="133"/>
      <c r="S283" s="133"/>
      <c r="T283" s="133"/>
    </row>
    <row r="284" spans="1:20" x14ac:dyDescent="0.25">
      <c r="R284" s="133"/>
      <c r="S284" s="133"/>
      <c r="T284" s="133"/>
    </row>
    <row r="285" spans="1:20" x14ac:dyDescent="0.25">
      <c r="R285" s="133"/>
      <c r="S285" s="133"/>
      <c r="T285" s="133"/>
    </row>
    <row r="286" spans="1:20" x14ac:dyDescent="0.25">
      <c r="R286" s="133"/>
      <c r="S286" s="133"/>
      <c r="T286" s="133"/>
    </row>
    <row r="287" spans="1:20" x14ac:dyDescent="0.25">
      <c r="R287" s="133"/>
      <c r="S287" s="133"/>
      <c r="T287" s="133"/>
    </row>
    <row r="288" spans="1:20" x14ac:dyDescent="0.25">
      <c r="R288" s="133"/>
      <c r="S288" s="133"/>
      <c r="T288" s="133"/>
    </row>
    <row r="289" spans="18:20" x14ac:dyDescent="0.25">
      <c r="R289" s="133"/>
      <c r="S289" s="133"/>
      <c r="T289" s="133"/>
    </row>
    <row r="290" spans="18:20" x14ac:dyDescent="0.25">
      <c r="R290" s="133"/>
      <c r="S290" s="133"/>
      <c r="T290" s="133"/>
    </row>
    <row r="291" spans="18:20" x14ac:dyDescent="0.25">
      <c r="R291" s="133"/>
      <c r="S291" s="133"/>
      <c r="T291" s="133"/>
    </row>
    <row r="292" spans="18:20" x14ac:dyDescent="0.25">
      <c r="R292" s="133"/>
      <c r="S292" s="133"/>
      <c r="T292" s="133"/>
    </row>
    <row r="293" spans="18:20" x14ac:dyDescent="0.25">
      <c r="R293" s="133"/>
      <c r="S293" s="133"/>
      <c r="T293" s="133"/>
    </row>
    <row r="294" spans="18:20" x14ac:dyDescent="0.25">
      <c r="R294" s="133"/>
      <c r="S294" s="133"/>
      <c r="T294" s="133"/>
    </row>
    <row r="295" spans="18:20" x14ac:dyDescent="0.25">
      <c r="R295" s="133"/>
      <c r="S295" s="133"/>
      <c r="T295" s="133"/>
    </row>
    <row r="296" spans="18:20" x14ac:dyDescent="0.25">
      <c r="R296" s="133"/>
      <c r="S296" s="133"/>
      <c r="T296" s="133"/>
    </row>
    <row r="297" spans="18:20" x14ac:dyDescent="0.25">
      <c r="R297" s="133"/>
      <c r="S297" s="133"/>
      <c r="T297" s="133"/>
    </row>
    <row r="298" spans="18:20" x14ac:dyDescent="0.25">
      <c r="R298" s="133"/>
      <c r="S298" s="133"/>
      <c r="T298" s="133"/>
    </row>
    <row r="299" spans="18:20" x14ac:dyDescent="0.25">
      <c r="R299" s="133"/>
      <c r="S299" s="133"/>
      <c r="T299" s="133"/>
    </row>
    <row r="300" spans="18:20" x14ac:dyDescent="0.25">
      <c r="R300" s="133"/>
      <c r="S300" s="133"/>
      <c r="T300" s="133"/>
    </row>
    <row r="301" spans="18:20" x14ac:dyDescent="0.25">
      <c r="R301" s="133"/>
      <c r="S301" s="133"/>
      <c r="T301" s="133"/>
    </row>
    <row r="302" spans="18:20" x14ac:dyDescent="0.25">
      <c r="R302" s="133"/>
      <c r="S302" s="133"/>
      <c r="T302" s="133"/>
    </row>
    <row r="303" spans="18:20" x14ac:dyDescent="0.25">
      <c r="R303" s="133"/>
      <c r="S303" s="133"/>
      <c r="T303" s="133"/>
    </row>
    <row r="304" spans="18:20" x14ac:dyDescent="0.25">
      <c r="R304" s="133"/>
      <c r="S304" s="133"/>
      <c r="T304" s="133"/>
    </row>
    <row r="305" spans="18:20" x14ac:dyDescent="0.25">
      <c r="R305" s="133"/>
      <c r="S305" s="133"/>
      <c r="T305" s="133"/>
    </row>
    <row r="306" spans="18:20" x14ac:dyDescent="0.25">
      <c r="R306" s="133"/>
      <c r="S306" s="133"/>
      <c r="T306" s="133"/>
    </row>
    <row r="307" spans="18:20" x14ac:dyDescent="0.25">
      <c r="R307" s="133"/>
      <c r="S307" s="133"/>
      <c r="T307" s="133"/>
    </row>
    <row r="308" spans="18:20" x14ac:dyDescent="0.25">
      <c r="R308" s="133"/>
      <c r="S308" s="133"/>
      <c r="T308" s="133"/>
    </row>
    <row r="309" spans="18:20" x14ac:dyDescent="0.25">
      <c r="R309" s="133"/>
      <c r="S309" s="133"/>
      <c r="T309" s="133"/>
    </row>
    <row r="310" spans="18:20" x14ac:dyDescent="0.25">
      <c r="R310" s="133"/>
      <c r="S310" s="133"/>
      <c r="T310" s="133"/>
    </row>
    <row r="311" spans="18:20" x14ac:dyDescent="0.25">
      <c r="R311" s="133"/>
      <c r="S311" s="133"/>
      <c r="T311" s="133"/>
    </row>
    <row r="312" spans="18:20" x14ac:dyDescent="0.25">
      <c r="R312" s="133"/>
      <c r="S312" s="133"/>
      <c r="T312" s="133"/>
    </row>
    <row r="313" spans="18:20" x14ac:dyDescent="0.25">
      <c r="R313" s="133"/>
      <c r="S313" s="133"/>
      <c r="T313" s="133"/>
    </row>
    <row r="314" spans="18:20" x14ac:dyDescent="0.25">
      <c r="R314" s="133"/>
      <c r="S314" s="133"/>
      <c r="T314" s="133"/>
    </row>
    <row r="315" spans="18:20" x14ac:dyDescent="0.25">
      <c r="R315" s="133"/>
      <c r="S315" s="133"/>
      <c r="T315" s="133"/>
    </row>
    <row r="316" spans="18:20" x14ac:dyDescent="0.25">
      <c r="R316" s="133"/>
      <c r="S316" s="133"/>
      <c r="T316" s="133"/>
    </row>
    <row r="317" spans="18:20" x14ac:dyDescent="0.25">
      <c r="R317" s="133"/>
      <c r="S317" s="133"/>
      <c r="T317" s="133"/>
    </row>
    <row r="318" spans="18:20" x14ac:dyDescent="0.25">
      <c r="R318" s="133"/>
      <c r="S318" s="133"/>
      <c r="T318" s="133"/>
    </row>
    <row r="319" spans="18:20" x14ac:dyDescent="0.25">
      <c r="R319" s="133"/>
      <c r="S319" s="133"/>
      <c r="T319" s="133"/>
    </row>
    <row r="320" spans="18:20" x14ac:dyDescent="0.25">
      <c r="R320" s="133"/>
      <c r="S320" s="133"/>
      <c r="T320" s="133"/>
    </row>
    <row r="321" spans="18:20" x14ac:dyDescent="0.25">
      <c r="R321" s="133"/>
      <c r="S321" s="133"/>
      <c r="T321" s="133"/>
    </row>
    <row r="322" spans="18:20" x14ac:dyDescent="0.25">
      <c r="R322" s="133"/>
      <c r="S322" s="133"/>
      <c r="T322" s="133"/>
    </row>
    <row r="323" spans="18:20" x14ac:dyDescent="0.25">
      <c r="R323" s="133"/>
      <c r="S323" s="133"/>
      <c r="T323" s="133"/>
    </row>
    <row r="324" spans="18:20" x14ac:dyDescent="0.25">
      <c r="R324" s="133"/>
      <c r="S324" s="133"/>
      <c r="T324" s="133"/>
    </row>
    <row r="325" spans="18:20" x14ac:dyDescent="0.25">
      <c r="R325" s="133"/>
      <c r="S325" s="133"/>
      <c r="T325" s="133"/>
    </row>
    <row r="326" spans="18:20" x14ac:dyDescent="0.25">
      <c r="R326" s="133"/>
      <c r="S326" s="133"/>
      <c r="T326" s="133"/>
    </row>
    <row r="327" spans="18:20" x14ac:dyDescent="0.25">
      <c r="R327" s="133"/>
      <c r="S327" s="133"/>
      <c r="T327" s="133"/>
    </row>
    <row r="328" spans="18:20" x14ac:dyDescent="0.25">
      <c r="R328" s="133"/>
      <c r="S328" s="133"/>
      <c r="T328" s="133"/>
    </row>
    <row r="329" spans="18:20" x14ac:dyDescent="0.25">
      <c r="R329" s="133"/>
      <c r="S329" s="133"/>
      <c r="T329" s="133"/>
    </row>
    <row r="330" spans="18:20" x14ac:dyDescent="0.25">
      <c r="R330" s="133"/>
      <c r="S330" s="133"/>
      <c r="T330" s="133"/>
    </row>
    <row r="331" spans="18:20" x14ac:dyDescent="0.25">
      <c r="R331" s="133"/>
      <c r="S331" s="133"/>
      <c r="T331" s="133"/>
    </row>
    <row r="332" spans="18:20" x14ac:dyDescent="0.25">
      <c r="R332" s="133"/>
      <c r="S332" s="133"/>
      <c r="T332" s="133"/>
    </row>
    <row r="333" spans="18:20" x14ac:dyDescent="0.25">
      <c r="R333" s="133"/>
      <c r="S333" s="133"/>
      <c r="T333" s="133"/>
    </row>
    <row r="334" spans="18:20" x14ac:dyDescent="0.25">
      <c r="R334" s="133"/>
      <c r="S334" s="133"/>
      <c r="T334" s="133"/>
    </row>
    <row r="335" spans="18:20" x14ac:dyDescent="0.25">
      <c r="R335" s="133"/>
      <c r="S335" s="133"/>
      <c r="T335" s="133"/>
    </row>
    <row r="336" spans="18:20" x14ac:dyDescent="0.25">
      <c r="R336" s="133"/>
      <c r="S336" s="133"/>
      <c r="T336" s="133"/>
    </row>
    <row r="337" spans="18:20" x14ac:dyDescent="0.25">
      <c r="R337" s="133"/>
      <c r="S337" s="133"/>
      <c r="T337" s="133"/>
    </row>
    <row r="338" spans="18:20" x14ac:dyDescent="0.25">
      <c r="R338" s="133"/>
      <c r="S338" s="133"/>
      <c r="T338" s="133"/>
    </row>
    <row r="339" spans="18:20" x14ac:dyDescent="0.25">
      <c r="R339" s="133"/>
      <c r="S339" s="133"/>
      <c r="T339" s="133"/>
    </row>
    <row r="340" spans="18:20" x14ac:dyDescent="0.25">
      <c r="R340" s="133"/>
      <c r="S340" s="133"/>
      <c r="T340" s="133"/>
    </row>
    <row r="341" spans="18:20" x14ac:dyDescent="0.25">
      <c r="R341" s="133"/>
      <c r="S341" s="133"/>
      <c r="T341" s="133"/>
    </row>
    <row r="342" spans="18:20" x14ac:dyDescent="0.25">
      <c r="R342" s="133"/>
      <c r="S342" s="133"/>
      <c r="T342" s="133"/>
    </row>
    <row r="343" spans="18:20" x14ac:dyDescent="0.25">
      <c r="R343" s="133"/>
      <c r="S343" s="133"/>
      <c r="T343" s="133"/>
    </row>
    <row r="344" spans="18:20" x14ac:dyDescent="0.25">
      <c r="R344" s="133"/>
      <c r="S344" s="133"/>
      <c r="T344" s="133"/>
    </row>
    <row r="345" spans="18:20" x14ac:dyDescent="0.25">
      <c r="R345" s="133"/>
      <c r="S345" s="133"/>
      <c r="T345" s="133"/>
    </row>
    <row r="346" spans="18:20" x14ac:dyDescent="0.25">
      <c r="R346" s="133"/>
      <c r="S346" s="133"/>
      <c r="T346" s="133"/>
    </row>
    <row r="347" spans="18:20" x14ac:dyDescent="0.25">
      <c r="R347" s="133"/>
      <c r="S347" s="133"/>
      <c r="T347" s="133"/>
    </row>
    <row r="348" spans="18:20" x14ac:dyDescent="0.25">
      <c r="R348" s="133"/>
      <c r="S348" s="133"/>
      <c r="T348" s="133"/>
    </row>
    <row r="349" spans="18:20" x14ac:dyDescent="0.25">
      <c r="R349" s="133"/>
      <c r="S349" s="133"/>
      <c r="T349" s="133"/>
    </row>
    <row r="350" spans="18:20" x14ac:dyDescent="0.25">
      <c r="R350" s="133"/>
      <c r="S350" s="133"/>
      <c r="T350" s="133"/>
    </row>
    <row r="351" spans="18:20" x14ac:dyDescent="0.25">
      <c r="R351" s="133"/>
      <c r="S351" s="133"/>
      <c r="T351" s="133"/>
    </row>
    <row r="352" spans="18:20" x14ac:dyDescent="0.25">
      <c r="R352" s="133"/>
      <c r="S352" s="133"/>
      <c r="T352" s="133"/>
    </row>
  </sheetData>
  <sheetProtection algorithmName="SHA-512" hashValue="HK/9JiKk/R/RPmfDbrOdghN1KoplZWTpcP9N7oH0BwmmRpTaFemrsUEleVFILU/CHys9ZraX0SgV3XFu8/E4Dg==" saltValue="wVBTwHgVE318U03DkwVVjg==" spinCount="100000" sheet="1" objects="1" scenarios="1" formatCells="0" formatColumns="0" formatRows="0" insertColumns="0" insertRows="0"/>
  <mergeCells count="140">
    <mergeCell ref="A271:C271"/>
    <mergeCell ref="K228:L228"/>
    <mergeCell ref="M228:N228"/>
    <mergeCell ref="O228:P228"/>
    <mergeCell ref="S228:S230"/>
    <mergeCell ref="T228:T230"/>
    <mergeCell ref="K229:L229"/>
    <mergeCell ref="M229:N229"/>
    <mergeCell ref="O229:P229"/>
    <mergeCell ref="R229:R230"/>
    <mergeCell ref="A225:C225"/>
    <mergeCell ref="A228:D229"/>
    <mergeCell ref="E228:F228"/>
    <mergeCell ref="G228:H228"/>
    <mergeCell ref="I228:J228"/>
    <mergeCell ref="E229:F229"/>
    <mergeCell ref="G229:H229"/>
    <mergeCell ref="I229:J229"/>
    <mergeCell ref="K208:L208"/>
    <mergeCell ref="M208:N208"/>
    <mergeCell ref="O208:P208"/>
    <mergeCell ref="S208:S210"/>
    <mergeCell ref="T208:T210"/>
    <mergeCell ref="K209:L209"/>
    <mergeCell ref="M209:N209"/>
    <mergeCell ref="O209:P209"/>
    <mergeCell ref="R209:R210"/>
    <mergeCell ref="A205:C205"/>
    <mergeCell ref="A208:D209"/>
    <mergeCell ref="E208:F208"/>
    <mergeCell ref="G208:H208"/>
    <mergeCell ref="I208:J208"/>
    <mergeCell ref="E209:F209"/>
    <mergeCell ref="G209:H209"/>
    <mergeCell ref="I209:J209"/>
    <mergeCell ref="S144:S146"/>
    <mergeCell ref="K178:L178"/>
    <mergeCell ref="M178:N178"/>
    <mergeCell ref="O178:P178"/>
    <mergeCell ref="S178:S180"/>
    <mergeCell ref="T178:T180"/>
    <mergeCell ref="K179:L179"/>
    <mergeCell ref="M179:N179"/>
    <mergeCell ref="O179:P179"/>
    <mergeCell ref="R179:R180"/>
    <mergeCell ref="O145:P145"/>
    <mergeCell ref="R145:R146"/>
    <mergeCell ref="G144:H144"/>
    <mergeCell ref="I144:J144"/>
    <mergeCell ref="K144:L144"/>
    <mergeCell ref="M144:N144"/>
    <mergeCell ref="O144:P144"/>
    <mergeCell ref="A175:C175"/>
    <mergeCell ref="A178:D179"/>
    <mergeCell ref="E178:F178"/>
    <mergeCell ref="G178:H178"/>
    <mergeCell ref="I178:J178"/>
    <mergeCell ref="E179:F179"/>
    <mergeCell ref="G179:H179"/>
    <mergeCell ref="I179:J179"/>
    <mergeCell ref="A136:C136"/>
    <mergeCell ref="A139:E139"/>
    <mergeCell ref="A143:C143"/>
    <mergeCell ref="A144:D145"/>
    <mergeCell ref="E144:F144"/>
    <mergeCell ref="T93:T95"/>
    <mergeCell ref="E94:F94"/>
    <mergeCell ref="G94:H94"/>
    <mergeCell ref="I94:J94"/>
    <mergeCell ref="K94:L94"/>
    <mergeCell ref="M94:N94"/>
    <mergeCell ref="O94:P94"/>
    <mergeCell ref="R94:R95"/>
    <mergeCell ref="I93:J93"/>
    <mergeCell ref="K93:L93"/>
    <mergeCell ref="M93:N93"/>
    <mergeCell ref="O93:P93"/>
    <mergeCell ref="S93:S95"/>
    <mergeCell ref="T144:T146"/>
    <mergeCell ref="E145:F145"/>
    <mergeCell ref="G145:H145"/>
    <mergeCell ref="I145:J145"/>
    <mergeCell ref="K145:L145"/>
    <mergeCell ref="M145:N145"/>
    <mergeCell ref="A90:C90"/>
    <mergeCell ref="A93:D94"/>
    <mergeCell ref="E93:F93"/>
    <mergeCell ref="G93:H93"/>
    <mergeCell ref="K73:L73"/>
    <mergeCell ref="M73:N73"/>
    <mergeCell ref="O73:P73"/>
    <mergeCell ref="S73:S75"/>
    <mergeCell ref="T73:T75"/>
    <mergeCell ref="K74:L74"/>
    <mergeCell ref="M74:N74"/>
    <mergeCell ref="O74:P74"/>
    <mergeCell ref="R74:R75"/>
    <mergeCell ref="A70:C70"/>
    <mergeCell ref="A73:D74"/>
    <mergeCell ref="E73:F73"/>
    <mergeCell ref="G73:H73"/>
    <mergeCell ref="I73:J73"/>
    <mergeCell ref="E74:F74"/>
    <mergeCell ref="G74:H74"/>
    <mergeCell ref="I74:J74"/>
    <mergeCell ref="K43:L43"/>
    <mergeCell ref="M43:N43"/>
    <mergeCell ref="O43:P43"/>
    <mergeCell ref="S43:S45"/>
    <mergeCell ref="T43:T45"/>
    <mergeCell ref="K44:L44"/>
    <mergeCell ref="M44:N44"/>
    <mergeCell ref="O44:P44"/>
    <mergeCell ref="R44:R45"/>
    <mergeCell ref="A40:C40"/>
    <mergeCell ref="A43:D44"/>
    <mergeCell ref="E43:F43"/>
    <mergeCell ref="G43:H43"/>
    <mergeCell ref="I43:J43"/>
    <mergeCell ref="E44:F44"/>
    <mergeCell ref="G44:H44"/>
    <mergeCell ref="I44:J44"/>
    <mergeCell ref="A1:E1"/>
    <mergeCell ref="A8:C8"/>
    <mergeCell ref="A9:D10"/>
    <mergeCell ref="G9:H9"/>
    <mergeCell ref="I9:J9"/>
    <mergeCell ref="E9:F9"/>
    <mergeCell ref="E10:F10"/>
    <mergeCell ref="G10:H10"/>
    <mergeCell ref="I10:J10"/>
    <mergeCell ref="T9:T11"/>
    <mergeCell ref="K10:L10"/>
    <mergeCell ref="M10:N10"/>
    <mergeCell ref="O10:P10"/>
    <mergeCell ref="R10:R11"/>
    <mergeCell ref="S9:S11"/>
    <mergeCell ref="K9:L9"/>
    <mergeCell ref="M9:N9"/>
    <mergeCell ref="O9:P9"/>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60"/>
  <sheetViews>
    <sheetView zoomScale="80" zoomScaleNormal="80" workbookViewId="0">
      <selection activeCell="H56" sqref="H56"/>
    </sheetView>
  </sheetViews>
  <sheetFormatPr defaultColWidth="8.85546875" defaultRowHeight="15" x14ac:dyDescent="0.25"/>
  <cols>
    <col min="1" max="1" width="46.42578125" style="23" customWidth="1"/>
    <col min="2" max="2" width="16.140625" style="23" customWidth="1"/>
    <col min="3" max="3" width="21" style="23" customWidth="1"/>
    <col min="4" max="13" width="14.7109375" style="23" customWidth="1"/>
    <col min="14" max="14" width="8.85546875" style="23"/>
    <col min="15" max="15" width="16.85546875" style="23" customWidth="1"/>
    <col min="16" max="16" width="24.28515625" style="23" customWidth="1"/>
    <col min="17" max="17" width="8.85546875" style="23"/>
    <col min="18" max="19" width="0" style="23" hidden="1" customWidth="1"/>
    <col min="20" max="21" width="16.28515625" style="23" hidden="1" customWidth="1"/>
    <col min="22" max="16384" width="8.85546875" style="23"/>
  </cols>
  <sheetData>
    <row r="1" spans="1:16" ht="20.25" x14ac:dyDescent="0.3">
      <c r="A1" s="483" t="str">
        <f>IF('General Information'!B4&lt;&gt;0, 'General Information'!B4, "Enter Center Name on General Information Worksheet")</f>
        <v>Enter Center Name on General Information Worksheet</v>
      </c>
      <c r="B1" s="483"/>
      <c r="C1" s="483"/>
      <c r="D1" s="483"/>
      <c r="E1" s="483"/>
      <c r="F1" s="483"/>
      <c r="G1" s="483"/>
      <c r="H1" s="483"/>
      <c r="I1" s="483"/>
      <c r="J1" s="483"/>
      <c r="K1" s="483"/>
      <c r="L1" s="483"/>
      <c r="M1" s="483"/>
    </row>
    <row r="2" spans="1:16" ht="18" customHeight="1" x14ac:dyDescent="0.3">
      <c r="A2" s="484" t="str">
        <f>"Proposal Date: "&amp;TEXT('General Information'!B7, "mm/dd/yy")&amp; " to " &amp;TEXT('General Information'!B8, "mm/dd/yy")</f>
        <v>Proposal Date: 01/00/00 to 01/00/00</v>
      </c>
      <c r="B2" s="484"/>
      <c r="C2" s="484"/>
      <c r="D2" s="484"/>
      <c r="E2" s="484"/>
      <c r="F2" s="484"/>
      <c r="G2" s="484"/>
      <c r="H2" s="484"/>
      <c r="I2" s="484"/>
      <c r="J2" s="484"/>
      <c r="K2" s="484"/>
      <c r="L2" s="484"/>
      <c r="M2" s="484"/>
    </row>
    <row r="3" spans="1:16" ht="21" thickBot="1" x14ac:dyDescent="0.35">
      <c r="A3" s="485" t="s">
        <v>181</v>
      </c>
      <c r="B3" s="485"/>
      <c r="C3" s="485"/>
      <c r="D3" s="485"/>
      <c r="E3" s="485"/>
      <c r="F3" s="485"/>
      <c r="G3" s="485"/>
      <c r="H3" s="485"/>
      <c r="I3" s="485"/>
      <c r="J3" s="485"/>
      <c r="K3" s="485"/>
      <c r="L3" s="485"/>
      <c r="M3" s="485"/>
    </row>
    <row r="4" spans="1:16" ht="15.75" thickBot="1" x14ac:dyDescent="0.3">
      <c r="D4" s="486" t="s">
        <v>56</v>
      </c>
      <c r="E4" s="487"/>
      <c r="F4" s="486" t="s">
        <v>57</v>
      </c>
      <c r="G4" s="487"/>
      <c r="H4" s="486" t="s">
        <v>58</v>
      </c>
      <c r="I4" s="487"/>
      <c r="J4" s="486" t="s">
        <v>182</v>
      </c>
      <c r="K4" s="487"/>
      <c r="L4" s="486" t="s">
        <v>60</v>
      </c>
      <c r="M4" s="487"/>
    </row>
    <row r="5" spans="1:16" ht="33.6" customHeight="1" thickBot="1" x14ac:dyDescent="0.3">
      <c r="D5" s="56" t="s">
        <v>183</v>
      </c>
      <c r="E5" s="21" t="s">
        <v>184</v>
      </c>
      <c r="F5" s="57" t="s">
        <v>183</v>
      </c>
      <c r="G5" s="22" t="s">
        <v>184</v>
      </c>
      <c r="H5" s="58" t="s">
        <v>183</v>
      </c>
      <c r="I5" s="46" t="s">
        <v>184</v>
      </c>
      <c r="J5" s="57" t="s">
        <v>183</v>
      </c>
      <c r="K5" s="46" t="s">
        <v>184</v>
      </c>
      <c r="L5" s="57" t="s">
        <v>183</v>
      </c>
      <c r="M5" s="46" t="s">
        <v>184</v>
      </c>
      <c r="O5" s="61" t="s">
        <v>196</v>
      </c>
      <c r="P5" s="62" t="s">
        <v>197</v>
      </c>
    </row>
    <row r="6" spans="1:16" ht="44.45" customHeight="1" thickBot="1" x14ac:dyDescent="0.3">
      <c r="A6" s="48" t="s">
        <v>185</v>
      </c>
      <c r="B6" s="53" t="s">
        <v>186</v>
      </c>
      <c r="C6" s="53" t="s">
        <v>187</v>
      </c>
      <c r="D6" s="488" t="str">
        <f>IF(Usage!$B$9=0, "", Usage!$B$9)</f>
        <v/>
      </c>
      <c r="E6" s="489"/>
      <c r="F6" s="488" t="str">
        <f>IF(Usage!$B$10=0, "", Usage!$B$10)</f>
        <v/>
      </c>
      <c r="G6" s="489"/>
      <c r="H6" s="488" t="str">
        <f>IF(Usage!$B$11=0, "", Usage!$B$11)</f>
        <v/>
      </c>
      <c r="I6" s="489"/>
      <c r="J6" s="488" t="str">
        <f>IF(Usage!$B$12=0, "", Usage!$B$12)</f>
        <v/>
      </c>
      <c r="K6" s="489"/>
      <c r="L6" s="488" t="str">
        <f>IF(Usage!$B$13=0, "", Usage!$B$13)</f>
        <v/>
      </c>
      <c r="M6" s="489"/>
    </row>
    <row r="7" spans="1:16" ht="15.75" thickBot="1" x14ac:dyDescent="0.3">
      <c r="A7" s="50" t="s">
        <v>188</v>
      </c>
      <c r="B7" s="73">
        <f>Salaries!I73+Salaries!I141</f>
        <v>0</v>
      </c>
      <c r="C7" s="74">
        <f>B7-C27</f>
        <v>0</v>
      </c>
      <c r="D7" s="75">
        <f>Salaries!R73</f>
        <v>0</v>
      </c>
      <c r="E7" s="76">
        <f>Salaries!R141</f>
        <v>0</v>
      </c>
      <c r="F7" s="75">
        <f>Salaries!V73</f>
        <v>0</v>
      </c>
      <c r="G7" s="76">
        <f>Salaries!V141</f>
        <v>0</v>
      </c>
      <c r="H7" s="75">
        <f>Salaries!Z73</f>
        <v>0</v>
      </c>
      <c r="I7" s="76">
        <f>Salaries!Z141</f>
        <v>0</v>
      </c>
      <c r="J7" s="75">
        <f>Salaries!AD73</f>
        <v>0</v>
      </c>
      <c r="K7" s="76">
        <f>Salaries!AD141</f>
        <v>0</v>
      </c>
      <c r="L7" s="75">
        <f>Salaries!AH73</f>
        <v>0</v>
      </c>
      <c r="M7" s="76">
        <f>Salaries!AH141</f>
        <v>0</v>
      </c>
      <c r="O7" s="88">
        <f>SUM(D7:M7)</f>
        <v>0</v>
      </c>
      <c r="P7" s="88">
        <f>O7-C7</f>
        <v>0</v>
      </c>
    </row>
    <row r="8" spans="1:16" ht="5.45" customHeight="1" thickBot="1" x14ac:dyDescent="0.3">
      <c r="A8" s="51"/>
      <c r="B8" s="77"/>
      <c r="C8" s="78"/>
      <c r="D8" s="77"/>
      <c r="E8" s="77"/>
      <c r="F8" s="77"/>
      <c r="G8" s="77"/>
      <c r="H8" s="77"/>
      <c r="I8" s="77"/>
      <c r="J8" s="77"/>
      <c r="K8" s="77"/>
      <c r="L8" s="77"/>
      <c r="M8" s="77"/>
      <c r="O8" s="89"/>
      <c r="P8" s="89"/>
    </row>
    <row r="9" spans="1:16" ht="15.75" thickBot="1" x14ac:dyDescent="0.3">
      <c r="A9" s="52" t="s">
        <v>189</v>
      </c>
      <c r="B9" s="79">
        <f>'Other Costs'!D40+'Other Costs'!D175</f>
        <v>0</v>
      </c>
      <c r="C9" s="80">
        <f>B9-C29</f>
        <v>0</v>
      </c>
      <c r="D9" s="81">
        <f>'Other Costs'!H40</f>
        <v>0</v>
      </c>
      <c r="E9" s="77">
        <f>'Other Costs'!H175</f>
        <v>0</v>
      </c>
      <c r="F9" s="81">
        <f>'Other Costs'!J40</f>
        <v>0</v>
      </c>
      <c r="G9" s="77">
        <f>'Other Costs'!J175</f>
        <v>0</v>
      </c>
      <c r="H9" s="81">
        <f>'Other Costs'!L40</f>
        <v>0</v>
      </c>
      <c r="I9" s="77">
        <f>'Other Costs'!L175</f>
        <v>0</v>
      </c>
      <c r="J9" s="81">
        <f>'Other Costs'!N40</f>
        <v>0</v>
      </c>
      <c r="K9" s="77">
        <f>'Other Costs'!N175</f>
        <v>0</v>
      </c>
      <c r="L9" s="81">
        <f>'Other Costs'!P40</f>
        <v>0</v>
      </c>
      <c r="M9" s="77">
        <f>'Other Costs'!P175</f>
        <v>0</v>
      </c>
      <c r="O9" s="88">
        <f>SUM(D9:M9)</f>
        <v>0</v>
      </c>
      <c r="P9" s="88">
        <f>O9-C9</f>
        <v>0</v>
      </c>
    </row>
    <row r="10" spans="1:16" ht="5.45" customHeight="1" thickBot="1" x14ac:dyDescent="0.3">
      <c r="A10" s="51"/>
      <c r="B10" s="77"/>
      <c r="C10" s="78"/>
      <c r="D10" s="77"/>
      <c r="E10" s="77"/>
      <c r="F10" s="77"/>
      <c r="G10" s="77"/>
      <c r="H10" s="77"/>
      <c r="I10" s="77"/>
      <c r="J10" s="77"/>
      <c r="K10" s="77"/>
      <c r="L10" s="77"/>
      <c r="M10" s="77"/>
      <c r="O10" s="89"/>
      <c r="P10" s="89"/>
    </row>
    <row r="11" spans="1:16" ht="15.75" thickBot="1" x14ac:dyDescent="0.3">
      <c r="A11" s="52" t="s">
        <v>190</v>
      </c>
      <c r="B11" s="79">
        <f>'Other Costs'!D70+'Other Costs'!D205</f>
        <v>0</v>
      </c>
      <c r="C11" s="80">
        <f>B11-C31</f>
        <v>0</v>
      </c>
      <c r="D11" s="81">
        <f>'Other Costs'!H70</f>
        <v>0</v>
      </c>
      <c r="E11" s="77">
        <f>'Other Costs'!H205</f>
        <v>0</v>
      </c>
      <c r="F11" s="81">
        <f>'Other Costs'!J70</f>
        <v>0</v>
      </c>
      <c r="G11" s="77">
        <f>'Other Costs'!J205</f>
        <v>0</v>
      </c>
      <c r="H11" s="81">
        <f>'Other Costs'!L70</f>
        <v>0</v>
      </c>
      <c r="I11" s="77">
        <f>'Other Costs'!L205</f>
        <v>0</v>
      </c>
      <c r="J11" s="81">
        <f>'Other Costs'!N70</f>
        <v>0</v>
      </c>
      <c r="K11" s="77">
        <f>'Other Costs'!N205</f>
        <v>0</v>
      </c>
      <c r="L11" s="81">
        <f>'Other Costs'!P70</f>
        <v>0</v>
      </c>
      <c r="M11" s="77">
        <f>'Other Costs'!P205</f>
        <v>0</v>
      </c>
      <c r="O11" s="88">
        <f>SUM(D11:M11)</f>
        <v>0</v>
      </c>
      <c r="P11" s="88">
        <f>O11-C11</f>
        <v>0</v>
      </c>
    </row>
    <row r="12" spans="1:16" ht="5.45" customHeight="1" thickBot="1" x14ac:dyDescent="0.3">
      <c r="A12" s="51"/>
      <c r="B12" s="77"/>
      <c r="C12" s="78"/>
      <c r="D12" s="77"/>
      <c r="E12" s="77"/>
      <c r="F12" s="77"/>
      <c r="G12" s="77"/>
      <c r="H12" s="77"/>
      <c r="I12" s="77"/>
      <c r="J12" s="77"/>
      <c r="K12" s="77"/>
      <c r="L12" s="77"/>
      <c r="M12" s="77"/>
      <c r="O12" s="89"/>
      <c r="P12" s="89"/>
    </row>
    <row r="13" spans="1:16" ht="15.75" thickBot="1" x14ac:dyDescent="0.3">
      <c r="A13" s="52" t="s">
        <v>168</v>
      </c>
      <c r="B13" s="79">
        <f>'Other Costs'!D90+'Other Costs'!D225</f>
        <v>0</v>
      </c>
      <c r="C13" s="80">
        <f>B13-C33</f>
        <v>0</v>
      </c>
      <c r="D13" s="81">
        <f>'Other Costs'!H90</f>
        <v>0</v>
      </c>
      <c r="E13" s="77">
        <f>'Other Costs'!H225</f>
        <v>0</v>
      </c>
      <c r="F13" s="81">
        <f>'Other Costs'!J90</f>
        <v>0</v>
      </c>
      <c r="G13" s="77">
        <f>'Other Costs'!J225</f>
        <v>0</v>
      </c>
      <c r="H13" s="81">
        <f>'Other Costs'!L90</f>
        <v>0</v>
      </c>
      <c r="I13" s="77">
        <f>'Other Costs'!L225</f>
        <v>0</v>
      </c>
      <c r="J13" s="81">
        <f>'Other Costs'!N90</f>
        <v>0</v>
      </c>
      <c r="K13" s="77">
        <f>'Other Costs'!N225</f>
        <v>0</v>
      </c>
      <c r="L13" s="81">
        <f>'Other Costs'!P90</f>
        <v>0</v>
      </c>
      <c r="M13" s="77">
        <f>'Other Costs'!P225</f>
        <v>0</v>
      </c>
      <c r="O13" s="88">
        <f>SUM(D13:M13)</f>
        <v>0</v>
      </c>
      <c r="P13" s="88">
        <f>O13-C13</f>
        <v>0</v>
      </c>
    </row>
    <row r="14" spans="1:16" ht="5.45" customHeight="1" thickBot="1" x14ac:dyDescent="0.3">
      <c r="A14" s="51"/>
      <c r="B14" s="77"/>
      <c r="C14" s="78"/>
      <c r="D14" s="77"/>
      <c r="E14" s="77"/>
      <c r="F14" s="77"/>
      <c r="G14" s="77"/>
      <c r="H14" s="77"/>
      <c r="I14" s="77"/>
      <c r="J14" s="77"/>
      <c r="K14" s="77"/>
      <c r="L14" s="77"/>
      <c r="M14" s="77"/>
      <c r="O14" s="89"/>
      <c r="P14" s="89"/>
    </row>
    <row r="15" spans="1:16" ht="15.75" thickBot="1" x14ac:dyDescent="0.3">
      <c r="A15" s="52" t="s">
        <v>191</v>
      </c>
      <c r="B15" s="79">
        <f>'Other Costs'!D136+'Other Costs'!D271</f>
        <v>0</v>
      </c>
      <c r="C15" s="80">
        <f>B15-C35</f>
        <v>0</v>
      </c>
      <c r="D15" s="81">
        <f>'Other Costs'!H136</f>
        <v>0</v>
      </c>
      <c r="E15" s="77">
        <f>'Other Costs'!H271</f>
        <v>0</v>
      </c>
      <c r="F15" s="81">
        <f>'Other Costs'!J136</f>
        <v>0</v>
      </c>
      <c r="G15" s="77">
        <f>'Other Costs'!J271</f>
        <v>0</v>
      </c>
      <c r="H15" s="81">
        <f>'Other Costs'!L136</f>
        <v>0</v>
      </c>
      <c r="I15" s="77">
        <f>'Other Costs'!L271</f>
        <v>0</v>
      </c>
      <c r="J15" s="81">
        <f>'Other Costs'!N136</f>
        <v>0</v>
      </c>
      <c r="K15" s="77">
        <f>'Other Costs'!N271</f>
        <v>0</v>
      </c>
      <c r="L15" s="81">
        <f>'Other Costs'!P136</f>
        <v>0</v>
      </c>
      <c r="M15" s="77">
        <f>'Other Costs'!P271</f>
        <v>0</v>
      </c>
      <c r="O15" s="88">
        <f>SUM(D15:M15)</f>
        <v>0</v>
      </c>
      <c r="P15" s="88">
        <f>O15-C15</f>
        <v>0</v>
      </c>
    </row>
    <row r="16" spans="1:16" ht="5.45" customHeight="1" thickBot="1" x14ac:dyDescent="0.3">
      <c r="A16" s="51"/>
      <c r="B16" s="77"/>
      <c r="C16" s="78"/>
      <c r="D16" s="77"/>
      <c r="E16" s="77"/>
      <c r="F16" s="77"/>
      <c r="G16" s="77"/>
      <c r="H16" s="77"/>
      <c r="I16" s="77"/>
      <c r="J16" s="77"/>
      <c r="K16" s="77"/>
      <c r="L16" s="77"/>
      <c r="M16" s="77"/>
      <c r="O16" s="89"/>
      <c r="P16" s="89"/>
    </row>
    <row r="17" spans="1:21" ht="15.75" thickBot="1" x14ac:dyDescent="0.3">
      <c r="A17" s="52" t="s">
        <v>192</v>
      </c>
      <c r="B17" s="79">
        <f>Salaries!J73+Salaries!J141</f>
        <v>0</v>
      </c>
      <c r="C17" s="80">
        <f>B17-C37</f>
        <v>0</v>
      </c>
      <c r="D17" s="81">
        <f>Salaries!S73</f>
        <v>0</v>
      </c>
      <c r="E17" s="77">
        <f>Salaries!S141</f>
        <v>0</v>
      </c>
      <c r="F17" s="81">
        <f>Salaries!W73</f>
        <v>0</v>
      </c>
      <c r="G17" s="77">
        <f>Salaries!W141</f>
        <v>0</v>
      </c>
      <c r="H17" s="81">
        <f>Salaries!AA73</f>
        <v>0</v>
      </c>
      <c r="I17" s="77">
        <f>Salaries!AA141</f>
        <v>0</v>
      </c>
      <c r="J17" s="81">
        <f>Salaries!AE73</f>
        <v>0</v>
      </c>
      <c r="K17" s="77">
        <f>Salaries!AE141</f>
        <v>0</v>
      </c>
      <c r="L17" s="81">
        <f>Salaries!AI73</f>
        <v>0</v>
      </c>
      <c r="M17" s="77">
        <f>Salaries!AI141</f>
        <v>0</v>
      </c>
      <c r="O17" s="88">
        <f>SUM(D17:M17)</f>
        <v>0</v>
      </c>
      <c r="P17" s="88">
        <f>O17-C17</f>
        <v>0</v>
      </c>
    </row>
    <row r="18" spans="1:21" ht="5.45" customHeight="1" thickBot="1" x14ac:dyDescent="0.3">
      <c r="A18" s="51"/>
      <c r="B18" s="77"/>
      <c r="C18" s="78"/>
      <c r="D18" s="77"/>
      <c r="E18" s="77"/>
      <c r="F18" s="77"/>
      <c r="G18" s="77"/>
      <c r="H18" s="77"/>
      <c r="I18" s="77"/>
      <c r="J18" s="77"/>
      <c r="K18" s="77"/>
      <c r="L18" s="77"/>
      <c r="M18" s="77"/>
      <c r="O18" s="89"/>
      <c r="P18" s="89"/>
    </row>
    <row r="19" spans="1:21" ht="15.75" thickBot="1" x14ac:dyDescent="0.3">
      <c r="A19" s="52" t="s">
        <v>193</v>
      </c>
      <c r="B19" s="79">
        <f>Depreciation!N39+Depreciation!N79</f>
        <v>0</v>
      </c>
      <c r="C19" s="80">
        <f>B19-C39</f>
        <v>0</v>
      </c>
      <c r="D19" s="81">
        <f>Depreciation!R39</f>
        <v>0</v>
      </c>
      <c r="E19" s="77">
        <f>Depreciation!R79</f>
        <v>0</v>
      </c>
      <c r="F19" s="81">
        <f>Depreciation!T39</f>
        <v>0</v>
      </c>
      <c r="G19" s="77">
        <f>Depreciation!T79</f>
        <v>0</v>
      </c>
      <c r="H19" s="81">
        <f>Depreciation!V39</f>
        <v>0</v>
      </c>
      <c r="I19" s="77">
        <f>Depreciation!V79</f>
        <v>0</v>
      </c>
      <c r="J19" s="81">
        <f>Depreciation!X39</f>
        <v>0</v>
      </c>
      <c r="K19" s="77">
        <f>Depreciation!X79</f>
        <v>0</v>
      </c>
      <c r="L19" s="81">
        <f>Depreciation!Z39</f>
        <v>0</v>
      </c>
      <c r="M19" s="77">
        <f>Depreciation!Z79</f>
        <v>0</v>
      </c>
      <c r="O19" s="88">
        <f>SUM(D19:M19)</f>
        <v>0</v>
      </c>
      <c r="P19" s="88">
        <f>O19-C19</f>
        <v>0</v>
      </c>
    </row>
    <row r="20" spans="1:21" ht="5.45" customHeight="1" thickBot="1" x14ac:dyDescent="0.3">
      <c r="A20" s="51"/>
      <c r="B20" s="82"/>
      <c r="C20" s="83"/>
      <c r="D20" s="84"/>
      <c r="E20" s="84"/>
      <c r="F20" s="84"/>
      <c r="G20" s="84"/>
      <c r="H20" s="84"/>
      <c r="I20" s="84"/>
      <c r="J20" s="84"/>
      <c r="K20" s="84"/>
      <c r="L20" s="84"/>
      <c r="M20" s="84"/>
      <c r="O20" s="89"/>
      <c r="P20" s="89"/>
    </row>
    <row r="21" spans="1:21" ht="15.75" thickBot="1" x14ac:dyDescent="0.3">
      <c r="A21" s="44" t="s">
        <v>194</v>
      </c>
      <c r="B21" s="85">
        <f>SUM(B7:B20)</f>
        <v>0</v>
      </c>
      <c r="C21" s="85">
        <f>SUM(C7:C20)</f>
        <v>0</v>
      </c>
      <c r="D21" s="86">
        <f t="shared" ref="D21:M21" si="0">SUM(D7:D20)</f>
        <v>0</v>
      </c>
      <c r="E21" s="87">
        <f t="shared" si="0"/>
        <v>0</v>
      </c>
      <c r="F21" s="86">
        <f t="shared" si="0"/>
        <v>0</v>
      </c>
      <c r="G21" s="87">
        <f t="shared" si="0"/>
        <v>0</v>
      </c>
      <c r="H21" s="86">
        <f t="shared" si="0"/>
        <v>0</v>
      </c>
      <c r="I21" s="87">
        <f t="shared" si="0"/>
        <v>0</v>
      </c>
      <c r="J21" s="86">
        <f t="shared" si="0"/>
        <v>0</v>
      </c>
      <c r="K21" s="87">
        <f t="shared" si="0"/>
        <v>0</v>
      </c>
      <c r="L21" s="86">
        <f t="shared" si="0"/>
        <v>0</v>
      </c>
      <c r="M21" s="87">
        <f t="shared" si="0"/>
        <v>0</v>
      </c>
      <c r="O21" s="88">
        <f>SUM(D21:M21)</f>
        <v>0</v>
      </c>
      <c r="P21" s="88">
        <f>O21-C21</f>
        <v>0</v>
      </c>
    </row>
    <row r="22" spans="1:21" ht="15.75" thickBot="1" x14ac:dyDescent="0.3">
      <c r="O22" s="45"/>
      <c r="P22" s="45"/>
    </row>
    <row r="23" spans="1:21" ht="15.75" thickBot="1" x14ac:dyDescent="0.3">
      <c r="A23" s="490" t="s">
        <v>195</v>
      </c>
      <c r="B23" s="60" t="s">
        <v>183</v>
      </c>
      <c r="C23" s="42" t="s">
        <v>184</v>
      </c>
      <c r="F23" s="492" t="s">
        <v>198</v>
      </c>
      <c r="G23" s="493"/>
      <c r="H23" s="63" t="s">
        <v>183</v>
      </c>
      <c r="I23" s="64" t="s">
        <v>184</v>
      </c>
      <c r="O23" s="45"/>
      <c r="P23" s="45"/>
    </row>
    <row r="24" spans="1:21" ht="15.75" thickBot="1" x14ac:dyDescent="0.3">
      <c r="A24" s="491"/>
      <c r="B24" s="65">
        <f>D21+F21+H21+J21+L21</f>
        <v>0</v>
      </c>
      <c r="C24" s="49">
        <f>E21+G21+I21+K21+M21</f>
        <v>0</v>
      </c>
      <c r="F24" s="494"/>
      <c r="G24" s="495"/>
      <c r="H24" s="59">
        <f>'Other Costs'!D40+'Other Costs'!D70+'Other Costs'!D90+'Other Costs'!D136+Salaries!K73+Depreciation!N39</f>
        <v>0</v>
      </c>
      <c r="I24" s="55">
        <f>Depreciation!N79+Salaries!K141+'Other Costs'!D175+'Other Costs'!D205+'Other Costs'!D225+'Other Costs'!D271</f>
        <v>0</v>
      </c>
      <c r="O24" s="45"/>
      <c r="P24" s="45"/>
    </row>
    <row r="25" spans="1:21" ht="15.75" thickBot="1" x14ac:dyDescent="0.3">
      <c r="O25" s="45"/>
      <c r="P25" s="45"/>
      <c r="T25" s="23" t="s">
        <v>205</v>
      </c>
      <c r="U25" s="23" t="s">
        <v>206</v>
      </c>
    </row>
    <row r="26" spans="1:21" ht="28.9" customHeight="1" thickBot="1" x14ac:dyDescent="0.3">
      <c r="A26" s="108" t="s">
        <v>199</v>
      </c>
      <c r="C26" s="66" t="s">
        <v>203</v>
      </c>
      <c r="O26" s="45"/>
      <c r="P26" s="45"/>
    </row>
    <row r="27" spans="1:21" ht="15.75" thickBot="1" x14ac:dyDescent="0.3">
      <c r="A27" s="506" t="s">
        <v>200</v>
      </c>
      <c r="B27" s="507"/>
      <c r="C27" s="74">
        <f>Salaries!N73+Salaries!N141</f>
        <v>0</v>
      </c>
      <c r="D27" s="95" t="str">
        <f>IF($B$24=0,"",$T27*(D$21/$B$24))</f>
        <v/>
      </c>
      <c r="E27" s="54" t="str">
        <f>IF($C$24=0,"",$U27*(E$21/$C$24))</f>
        <v/>
      </c>
      <c r="F27" s="95" t="str">
        <f>IF($B$24=0,"",$T27*(F$21/$B$24))</f>
        <v/>
      </c>
      <c r="G27" s="54" t="str">
        <f>IF($C$24=0,"",$U27*(G$21/$C$24))</f>
        <v/>
      </c>
      <c r="H27" s="95" t="str">
        <f>IF($B$24=0,"",$T27*(H$21/$B$24))</f>
        <v/>
      </c>
      <c r="I27" s="54" t="str">
        <f>IF($C$24=0,"",$U27*(I$21/$C$24))</f>
        <v/>
      </c>
      <c r="J27" s="95" t="str">
        <f>IF($B$24=0,"",$T27*(J$21/$B$24))</f>
        <v/>
      </c>
      <c r="K27" s="54" t="str">
        <f>IF($C$24=0,"",$U27*(K$21/$C$24))</f>
        <v/>
      </c>
      <c r="L27" s="95" t="str">
        <f>IF($B$24=0,"",$T27*(L$21/$B$24))</f>
        <v/>
      </c>
      <c r="M27" s="54" t="str">
        <f>IF($C$24=0,"",$U27*(M$21/$C$24))</f>
        <v/>
      </c>
      <c r="O27" s="88">
        <f>SUM(D27:M27)</f>
        <v>0</v>
      </c>
      <c r="P27" s="88">
        <f>O27-C27</f>
        <v>0</v>
      </c>
      <c r="S27" s="93" t="s">
        <v>207</v>
      </c>
      <c r="T27" s="23">
        <f>Salaries!N73</f>
        <v>0</v>
      </c>
      <c r="U27" s="23">
        <f>Salaries!N141</f>
        <v>0</v>
      </c>
    </row>
    <row r="28" spans="1:21" s="105" customFormat="1" ht="6" customHeight="1" thickBot="1" x14ac:dyDescent="0.3">
      <c r="A28" s="102"/>
      <c r="B28" s="102"/>
      <c r="C28" s="103"/>
      <c r="D28" s="104"/>
      <c r="E28" s="104"/>
      <c r="F28" s="104"/>
      <c r="G28" s="104"/>
      <c r="H28" s="104"/>
      <c r="I28" s="104"/>
      <c r="J28" s="104"/>
      <c r="K28" s="104"/>
      <c r="L28" s="104"/>
      <c r="M28" s="104"/>
      <c r="O28" s="106"/>
      <c r="P28" s="106"/>
      <c r="S28" s="107"/>
    </row>
    <row r="29" spans="1:21" ht="15.75" thickBot="1" x14ac:dyDescent="0.3">
      <c r="A29" s="503" t="s">
        <v>189</v>
      </c>
      <c r="B29" s="505"/>
      <c r="C29" s="94">
        <f>'Other Costs'!F40+'Other Costs'!F175</f>
        <v>0</v>
      </c>
      <c r="D29" s="95" t="str">
        <f>IF($B$24=0,"",$T29*(D$21/$B$24))</f>
        <v/>
      </c>
      <c r="E29" s="54" t="str">
        <f>IF($C$24=0,"",$U29*(E$21/$C$24))</f>
        <v/>
      </c>
      <c r="F29" s="95" t="str">
        <f>IF($B$24=0,"",$T29*(F$21/$B$24))</f>
        <v/>
      </c>
      <c r="G29" s="54" t="str">
        <f>IF($C$24=0,"",$U29*(G$21/$C$24))</f>
        <v/>
      </c>
      <c r="H29" s="95" t="str">
        <f>IF($B$24=0,"",$T29*(H$21/$B$24))</f>
        <v/>
      </c>
      <c r="I29" s="54" t="str">
        <f>IF($C$24=0,"",$U29*(I$21/$C$24))</f>
        <v/>
      </c>
      <c r="J29" s="95" t="str">
        <f>IF($B$24=0,"",$T29*(J$21/$B$24))</f>
        <v/>
      </c>
      <c r="K29" s="54" t="str">
        <f>IF($C$24=0,"",$U29*(K$21/$C$24))</f>
        <v/>
      </c>
      <c r="L29" s="95" t="str">
        <f>IF($B$24=0,"",$T29*(L$21/$B$24))</f>
        <v/>
      </c>
      <c r="M29" s="54" t="str">
        <f>IF($C$24=0,"",$U29*(M$21/$C$24))</f>
        <v/>
      </c>
      <c r="O29" s="88">
        <f>SUM(D29:M29)</f>
        <v>0</v>
      </c>
      <c r="P29" s="88">
        <f>O29-C29</f>
        <v>0</v>
      </c>
      <c r="S29" s="93" t="s">
        <v>208</v>
      </c>
      <c r="T29" s="23">
        <f>'Other Costs'!F40</f>
        <v>0</v>
      </c>
      <c r="U29" s="23">
        <f>'Other Costs'!F175</f>
        <v>0</v>
      </c>
    </row>
    <row r="30" spans="1:21" s="114" customFormat="1" ht="6" customHeight="1" thickBot="1" x14ac:dyDescent="0.3">
      <c r="A30" s="109"/>
      <c r="B30" s="110"/>
      <c r="C30" s="111"/>
      <c r="D30" s="112"/>
      <c r="E30" s="113"/>
      <c r="F30" s="112"/>
      <c r="G30" s="113"/>
      <c r="H30" s="112"/>
      <c r="I30" s="113"/>
      <c r="J30" s="112"/>
      <c r="K30" s="113"/>
      <c r="L30" s="112"/>
      <c r="M30" s="113"/>
      <c r="O30" s="115"/>
      <c r="P30" s="115"/>
      <c r="S30" s="116"/>
    </row>
    <row r="31" spans="1:21" ht="15.75" thickBot="1" x14ac:dyDescent="0.3">
      <c r="A31" s="503" t="s">
        <v>190</v>
      </c>
      <c r="B31" s="505"/>
      <c r="C31" s="94">
        <f>'Other Costs'!F70+'Other Costs'!F205</f>
        <v>0</v>
      </c>
      <c r="D31" s="95" t="str">
        <f>IF($B$24=0,"",$T31*(D$21/$B$24))</f>
        <v/>
      </c>
      <c r="E31" s="54" t="str">
        <f>IF($C$24=0,"",$U31*(E$21/$C$24))</f>
        <v/>
      </c>
      <c r="F31" s="95" t="str">
        <f>IF($B$24=0,"",$T31*(F$21/$B$24))</f>
        <v/>
      </c>
      <c r="G31" s="54" t="str">
        <f>IF($C$24=0,"",$U31*(G$21/$C$24))</f>
        <v/>
      </c>
      <c r="H31" s="95" t="str">
        <f>IF($B$24=0,"",$T31*(H$21/$B$24))</f>
        <v/>
      </c>
      <c r="I31" s="54" t="str">
        <f>IF($C$24=0,"",$U31*(I$21/$C$24))</f>
        <v/>
      </c>
      <c r="J31" s="95" t="str">
        <f>IF($B$24=0,"",$T31*(J$21/$B$24))</f>
        <v/>
      </c>
      <c r="K31" s="54" t="str">
        <f>IF($C$24=0,"",$U31*(K$21/$C$24))</f>
        <v/>
      </c>
      <c r="L31" s="95" t="str">
        <f>IF($B$24=0,"",$T31*(L$21/$B$24))</f>
        <v/>
      </c>
      <c r="M31" s="54" t="str">
        <f>IF($C$24=0,"",$U31*(M$21/$C$24))</f>
        <v/>
      </c>
      <c r="O31" s="88">
        <f>SUM(D31:M31)</f>
        <v>0</v>
      </c>
      <c r="P31" s="88">
        <f>O31-C31</f>
        <v>0</v>
      </c>
      <c r="S31" s="93" t="s">
        <v>209</v>
      </c>
      <c r="T31" s="23">
        <f>'Other Costs'!F70</f>
        <v>0</v>
      </c>
      <c r="U31" s="23">
        <f>'Other Costs'!F205</f>
        <v>0</v>
      </c>
    </row>
    <row r="32" spans="1:21" s="114" customFormat="1" ht="6" customHeight="1" thickBot="1" x14ac:dyDescent="0.3">
      <c r="A32" s="117"/>
      <c r="B32" s="110"/>
      <c r="C32" s="111"/>
      <c r="D32" s="112"/>
      <c r="E32" s="113"/>
      <c r="F32" s="112"/>
      <c r="G32" s="113"/>
      <c r="H32" s="112"/>
      <c r="I32" s="113"/>
      <c r="J32" s="112"/>
      <c r="K32" s="113"/>
      <c r="L32" s="112"/>
      <c r="M32" s="113"/>
      <c r="O32" s="115"/>
      <c r="P32" s="115"/>
      <c r="S32" s="116"/>
    </row>
    <row r="33" spans="1:21" ht="15.75" thickBot="1" x14ac:dyDescent="0.3">
      <c r="A33" s="503" t="s">
        <v>168</v>
      </c>
      <c r="B33" s="505"/>
      <c r="C33" s="94">
        <f>'Other Costs'!F225+'Other Costs'!F90</f>
        <v>0</v>
      </c>
      <c r="D33" s="95" t="str">
        <f>IF($B$24=0,"",$T33*(D$21/$B$24))</f>
        <v/>
      </c>
      <c r="E33" s="54" t="str">
        <f>IF($C$24=0,"",$U33*(E$21/$C$24))</f>
        <v/>
      </c>
      <c r="F33" s="95" t="str">
        <f>IF($B$24=0,"",$T33*(F$21/$B$24))</f>
        <v/>
      </c>
      <c r="G33" s="54" t="str">
        <f>IF($C$24=0,"",$U33*(G$21/$C$24))</f>
        <v/>
      </c>
      <c r="H33" s="95" t="str">
        <f>IF($B$24=0,"",$T33*(H$21/$B$24))</f>
        <v/>
      </c>
      <c r="I33" s="54" t="str">
        <f>IF($C$24=0,"",$U33*(I$21/$C$24))</f>
        <v/>
      </c>
      <c r="J33" s="95" t="str">
        <f>IF($B$24=0,"",$T33*(J$21/$B$24))</f>
        <v/>
      </c>
      <c r="K33" s="54" t="str">
        <f>IF($C$24=0,"",$U33*(K$21/$C$24))</f>
        <v/>
      </c>
      <c r="L33" s="95" t="str">
        <f>IF($B$24=0,"",$T33*(L$21/$B$24))</f>
        <v/>
      </c>
      <c r="M33" s="54" t="str">
        <f>IF($C$24=0,"",$U33*(M$21/$C$24))</f>
        <v/>
      </c>
      <c r="O33" s="88">
        <f>SUM(D33:M33)</f>
        <v>0</v>
      </c>
      <c r="P33" s="88">
        <f>O33-C33</f>
        <v>0</v>
      </c>
      <c r="S33" s="93" t="s">
        <v>210</v>
      </c>
      <c r="T33" s="23">
        <f>'Other Costs'!F90</f>
        <v>0</v>
      </c>
      <c r="U33" s="23">
        <f>'Other Costs'!F225</f>
        <v>0</v>
      </c>
    </row>
    <row r="34" spans="1:21" s="114" customFormat="1" ht="6" customHeight="1" thickBot="1" x14ac:dyDescent="0.3">
      <c r="A34" s="109"/>
      <c r="B34" s="110"/>
      <c r="C34" s="111"/>
      <c r="D34" s="112"/>
      <c r="E34" s="113"/>
      <c r="F34" s="112"/>
      <c r="G34" s="113"/>
      <c r="H34" s="112"/>
      <c r="I34" s="113"/>
      <c r="J34" s="112"/>
      <c r="K34" s="113"/>
      <c r="L34" s="112"/>
      <c r="M34" s="113"/>
      <c r="O34" s="115"/>
      <c r="P34" s="115"/>
      <c r="S34" s="116"/>
    </row>
    <row r="35" spans="1:21" ht="15.75" thickBot="1" x14ac:dyDescent="0.3">
      <c r="A35" s="503" t="s">
        <v>191</v>
      </c>
      <c r="B35" s="505"/>
      <c r="C35" s="94">
        <f>'Other Costs'!F136+'Other Costs'!F271</f>
        <v>0</v>
      </c>
      <c r="D35" s="95" t="str">
        <f>IF($B$24=0,"",$T35*(D$21/$B$24))</f>
        <v/>
      </c>
      <c r="E35" s="54" t="str">
        <f>IF($C$24=0,"",$U35*(E$21/$C$24))</f>
        <v/>
      </c>
      <c r="F35" s="95" t="str">
        <f>IF($B$24=0,"",$T35*(F$21/$B$24))</f>
        <v/>
      </c>
      <c r="G35" s="54" t="str">
        <f>IF($C$24=0,"",$U35*(G$21/$C$24))</f>
        <v/>
      </c>
      <c r="H35" s="95" t="str">
        <f>IF($B$24=0,"",$T35*(H$21/$B$24))</f>
        <v/>
      </c>
      <c r="I35" s="54" t="str">
        <f>IF($C$24=0,"",$U35*(I$21/$C$24))</f>
        <v/>
      </c>
      <c r="J35" s="95" t="str">
        <f>IF($B$24=0,"",$T35*(J$21/$B$24))</f>
        <v/>
      </c>
      <c r="K35" s="54" t="str">
        <f>IF($C$24=0,"",$U35*(K$21/$C$24))</f>
        <v/>
      </c>
      <c r="L35" s="95" t="str">
        <f>IF($B$24=0,"",$T35*(L$21/$B$24))</f>
        <v/>
      </c>
      <c r="M35" s="54" t="str">
        <f>IF($C$24=0,"",$U35*(M$21/$C$24))</f>
        <v/>
      </c>
      <c r="O35" s="88">
        <f>SUM(D35:M35)</f>
        <v>0</v>
      </c>
      <c r="P35" s="88">
        <f>O35-C35</f>
        <v>0</v>
      </c>
      <c r="S35" s="93" t="s">
        <v>211</v>
      </c>
      <c r="T35" s="23">
        <f>'Other Costs'!F136</f>
        <v>0</v>
      </c>
      <c r="U35" s="23">
        <f>'Other Costs'!F271</f>
        <v>0</v>
      </c>
    </row>
    <row r="36" spans="1:21" s="114" customFormat="1" ht="6" customHeight="1" thickBot="1" x14ac:dyDescent="0.3">
      <c r="A36" s="109"/>
      <c r="B36" s="110"/>
      <c r="C36" s="111"/>
      <c r="D36" s="112"/>
      <c r="E36" s="113"/>
      <c r="F36" s="112"/>
      <c r="G36" s="113"/>
      <c r="H36" s="112"/>
      <c r="I36" s="113"/>
      <c r="J36" s="112"/>
      <c r="K36" s="113"/>
      <c r="L36" s="112"/>
      <c r="M36" s="113"/>
      <c r="O36" s="115"/>
      <c r="P36" s="115"/>
      <c r="S36" s="116"/>
    </row>
    <row r="37" spans="1:21" ht="15.75" thickBot="1" x14ac:dyDescent="0.3">
      <c r="A37" s="503" t="s">
        <v>201</v>
      </c>
      <c r="B37" s="505"/>
      <c r="C37" s="80">
        <f>Salaries!O73+Salaries!O141</f>
        <v>0</v>
      </c>
      <c r="D37" s="95" t="str">
        <f>IF($B$24=0,"",$T37*(D$21/$B$24))</f>
        <v/>
      </c>
      <c r="E37" s="54" t="str">
        <f>IF($C$24=0,"",$U37*(E$21/$C$24))</f>
        <v/>
      </c>
      <c r="F37" s="95" t="str">
        <f>IF($B$24=0,"",$T37*(F$21/$B$24))</f>
        <v/>
      </c>
      <c r="G37" s="54" t="str">
        <f>IF($C$24=0,"",$U37*(G$21/$C$24))</f>
        <v/>
      </c>
      <c r="H37" s="95" t="str">
        <f>IF($B$24=0,"",$T37*(H$21/$B$24))</f>
        <v/>
      </c>
      <c r="I37" s="54" t="str">
        <f>IF($C$24=0,"",$U37*(I$21/$C$24))</f>
        <v/>
      </c>
      <c r="J37" s="95" t="str">
        <f>IF($B$24=0,"",$T37*(J$21/$B$24))</f>
        <v/>
      </c>
      <c r="K37" s="54" t="str">
        <f>IF($C$24=0,"",$U37*(K$21/$C$24))</f>
        <v/>
      </c>
      <c r="L37" s="95" t="str">
        <f>IF($B$24=0,"",$T37*(L$21/$B$24))</f>
        <v/>
      </c>
      <c r="M37" s="54" t="str">
        <f>IF($C$24=0,"",$U37*(M$21/$C$24))</f>
        <v/>
      </c>
      <c r="O37" s="88">
        <f>SUM(D37:M37)</f>
        <v>0</v>
      </c>
      <c r="P37" s="88">
        <f>O37-C37</f>
        <v>0</v>
      </c>
      <c r="S37" s="93" t="s">
        <v>212</v>
      </c>
      <c r="T37" s="23">
        <f>Salaries!O73</f>
        <v>0</v>
      </c>
      <c r="U37" s="23">
        <f>Salaries!O141</f>
        <v>0</v>
      </c>
    </row>
    <row r="38" spans="1:21" s="114" customFormat="1" ht="6" customHeight="1" thickBot="1" x14ac:dyDescent="0.3">
      <c r="A38" s="109"/>
      <c r="B38" s="110"/>
      <c r="C38" s="111"/>
      <c r="D38" s="112"/>
      <c r="E38" s="113"/>
      <c r="F38" s="112"/>
      <c r="G38" s="113"/>
      <c r="H38" s="112"/>
      <c r="I38" s="113"/>
      <c r="J38" s="112"/>
      <c r="K38" s="113"/>
      <c r="L38" s="112"/>
      <c r="M38" s="113"/>
      <c r="O38" s="115"/>
      <c r="P38" s="115"/>
      <c r="S38" s="116"/>
    </row>
    <row r="39" spans="1:21" ht="15.75" thickBot="1" x14ac:dyDescent="0.3">
      <c r="A39" s="503" t="s">
        <v>193</v>
      </c>
      <c r="B39" s="505"/>
      <c r="C39" s="80">
        <f>Depreciation!P39+Depreciation!P79</f>
        <v>0</v>
      </c>
      <c r="D39" s="95" t="str">
        <f>IF($B$24=0,"",$T39*(D$21/$B$24))</f>
        <v/>
      </c>
      <c r="E39" s="54" t="str">
        <f>IF($C$24=0,"",$U39*(E$21/$C$24))</f>
        <v/>
      </c>
      <c r="F39" s="95" t="str">
        <f>IF($B$24=0,"",$T39*(F$21/$B$24))</f>
        <v/>
      </c>
      <c r="G39" s="54" t="str">
        <f>IF($C$24=0,"",$U39*(G$21/$C$24))</f>
        <v/>
      </c>
      <c r="H39" s="95" t="str">
        <f>IF($B$24=0,"",$T39*(H$21/$B$24))</f>
        <v/>
      </c>
      <c r="I39" s="54" t="str">
        <f>IF($C$24=0,"",$U39*(I$21/$C$24))</f>
        <v/>
      </c>
      <c r="J39" s="95" t="str">
        <f>IF($B$24=0,"",$T39*(J$21/$B$24))</f>
        <v/>
      </c>
      <c r="K39" s="54" t="str">
        <f>IF($C$24=0,"",$U39*(K$21/$C$24))</f>
        <v/>
      </c>
      <c r="L39" s="95" t="str">
        <f>IF($B$24=0,"",$T39*(L$21/$B$24))</f>
        <v/>
      </c>
      <c r="M39" s="54" t="str">
        <f>IF($C$24=0,"",$U39*(M$21/$C$24))</f>
        <v/>
      </c>
      <c r="O39" s="88">
        <f>SUM(D39:M39)</f>
        <v>0</v>
      </c>
      <c r="P39" s="88">
        <f>O39-C39</f>
        <v>0</v>
      </c>
      <c r="S39" s="93" t="s">
        <v>213</v>
      </c>
      <c r="T39" s="23">
        <f>Depreciation!P39</f>
        <v>0</v>
      </c>
      <c r="U39" s="23">
        <f>Depreciation!P79</f>
        <v>0</v>
      </c>
    </row>
    <row r="40" spans="1:21" s="114" customFormat="1" ht="6" customHeight="1" thickBot="1" x14ac:dyDescent="0.3">
      <c r="A40" s="117"/>
      <c r="B40" s="110"/>
      <c r="C40" s="118"/>
      <c r="D40" s="119"/>
      <c r="E40" s="119"/>
      <c r="F40" s="119"/>
      <c r="G40" s="119"/>
      <c r="H40" s="119"/>
      <c r="I40" s="119"/>
      <c r="J40" s="119"/>
      <c r="K40" s="119"/>
      <c r="L40" s="119"/>
      <c r="M40" s="119"/>
      <c r="O40" s="115"/>
      <c r="P40" s="115"/>
    </row>
    <row r="41" spans="1:21" ht="15.75" thickBot="1" x14ac:dyDescent="0.3">
      <c r="A41" s="503" t="s">
        <v>202</v>
      </c>
      <c r="B41" s="505"/>
      <c r="C41" s="69">
        <f>SUM(C27:C39)</f>
        <v>0</v>
      </c>
      <c r="D41" s="70">
        <f>SUM(D27:D39)</f>
        <v>0</v>
      </c>
      <c r="E41" s="71">
        <f t="shared" ref="E41:M41" si="1">SUM(E27:E39)</f>
        <v>0</v>
      </c>
      <c r="F41" s="70">
        <f t="shared" si="1"/>
        <v>0</v>
      </c>
      <c r="G41" s="71">
        <f t="shared" si="1"/>
        <v>0</v>
      </c>
      <c r="H41" s="70">
        <f t="shared" si="1"/>
        <v>0</v>
      </c>
      <c r="I41" s="71">
        <f t="shared" si="1"/>
        <v>0</v>
      </c>
      <c r="J41" s="70">
        <f t="shared" si="1"/>
        <v>0</v>
      </c>
      <c r="K41" s="71">
        <f t="shared" si="1"/>
        <v>0</v>
      </c>
      <c r="L41" s="70">
        <f t="shared" si="1"/>
        <v>0</v>
      </c>
      <c r="M41" s="72">
        <f t="shared" si="1"/>
        <v>0</v>
      </c>
      <c r="O41" s="88">
        <f>SUM(D41:M41)</f>
        <v>0</v>
      </c>
      <c r="P41" s="88">
        <f>O41-C41</f>
        <v>0</v>
      </c>
    </row>
    <row r="42" spans="1:21" ht="15.75" thickBot="1" x14ac:dyDescent="0.3">
      <c r="A42" s="124" t="s">
        <v>204</v>
      </c>
      <c r="B42" s="125">
        <v>0</v>
      </c>
      <c r="C42" s="68"/>
      <c r="D42" s="91">
        <f>IF($B$24=0,0,$B$42*(D$21/$B$24))</f>
        <v>0</v>
      </c>
      <c r="E42" s="90"/>
      <c r="F42" s="91">
        <f>IF($B$24=0,0,$B$42*(F$21/$B$24))</f>
        <v>0</v>
      </c>
      <c r="G42" s="90"/>
      <c r="H42" s="91">
        <f>IF($B$24=0,0,$B$42*(H$21/$B$24))</f>
        <v>0</v>
      </c>
      <c r="I42" s="90"/>
      <c r="J42" s="91">
        <f>IF($B$24=0,0,$B$42*(J$21/$B$24))</f>
        <v>0</v>
      </c>
      <c r="K42" s="90"/>
      <c r="L42" s="91">
        <f>IF($B$24=0,0,$B$42*(L$21/$B$24))</f>
        <v>0</v>
      </c>
      <c r="M42" s="90"/>
    </row>
    <row r="43" spans="1:21" ht="5.45" customHeight="1" thickBot="1" x14ac:dyDescent="0.3"/>
    <row r="44" spans="1:21" ht="39" customHeight="1" thickBot="1" x14ac:dyDescent="0.3">
      <c r="A44" s="500" t="s">
        <v>214</v>
      </c>
      <c r="B44" s="501"/>
      <c r="C44" s="502"/>
      <c r="D44" s="98">
        <f t="shared" ref="D44:M44" si="2">D42+D41+D21</f>
        <v>0</v>
      </c>
      <c r="E44" s="97">
        <f t="shared" si="2"/>
        <v>0</v>
      </c>
      <c r="F44" s="98">
        <f t="shared" si="2"/>
        <v>0</v>
      </c>
      <c r="G44" s="97">
        <f t="shared" si="2"/>
        <v>0</v>
      </c>
      <c r="H44" s="98">
        <f t="shared" si="2"/>
        <v>0</v>
      </c>
      <c r="I44" s="97">
        <f t="shared" si="2"/>
        <v>0</v>
      </c>
      <c r="J44" s="98">
        <f t="shared" si="2"/>
        <v>0</v>
      </c>
      <c r="K44" s="97">
        <f t="shared" si="2"/>
        <v>0</v>
      </c>
      <c r="L44" s="98">
        <f t="shared" si="2"/>
        <v>0</v>
      </c>
      <c r="M44" s="97">
        <f t="shared" si="2"/>
        <v>0</v>
      </c>
    </row>
    <row r="45" spans="1:21" ht="6" customHeight="1" thickBot="1" x14ac:dyDescent="0.3"/>
    <row r="46" spans="1:21" ht="15.75" thickBot="1" x14ac:dyDescent="0.3">
      <c r="A46" s="503" t="s">
        <v>215</v>
      </c>
      <c r="B46" s="504"/>
      <c r="C46" s="505"/>
      <c r="D46" s="521">
        <f>Usage!G9</f>
        <v>0</v>
      </c>
      <c r="E46" s="522">
        <f>Usage!H9</f>
        <v>0</v>
      </c>
      <c r="F46" s="523">
        <f>Usage!G10</f>
        <v>0</v>
      </c>
      <c r="G46" s="522">
        <f>Usage!H10</f>
        <v>0</v>
      </c>
      <c r="H46" s="523">
        <f>Usage!G11</f>
        <v>0</v>
      </c>
      <c r="I46" s="522">
        <f>Usage!H11</f>
        <v>0</v>
      </c>
      <c r="J46" s="523">
        <f>Usage!G12</f>
        <v>0</v>
      </c>
      <c r="K46" s="522">
        <f>Usage!H12</f>
        <v>0</v>
      </c>
      <c r="L46" s="523">
        <f>Usage!G13</f>
        <v>0</v>
      </c>
      <c r="M46" s="522">
        <f>Usage!H13</f>
        <v>0</v>
      </c>
    </row>
    <row r="47" spans="1:21" ht="15.75" thickBot="1" x14ac:dyDescent="0.3">
      <c r="A47" s="503" t="s">
        <v>216</v>
      </c>
      <c r="B47" s="504"/>
      <c r="C47" s="505"/>
      <c r="D47" s="524">
        <f>Usage!D9</f>
        <v>0</v>
      </c>
      <c r="E47" s="525">
        <f>Usage!D9</f>
        <v>0</v>
      </c>
      <c r="F47" s="526">
        <f>Usage!D10</f>
        <v>0</v>
      </c>
      <c r="G47" s="525">
        <f>Usage!D10</f>
        <v>0</v>
      </c>
      <c r="H47" s="526">
        <f>Usage!D11</f>
        <v>0</v>
      </c>
      <c r="I47" s="525">
        <f>Usage!D11</f>
        <v>0</v>
      </c>
      <c r="J47" s="526">
        <f>Usage!D12</f>
        <v>0</v>
      </c>
      <c r="K47" s="525">
        <f>Usage!D12</f>
        <v>0</v>
      </c>
      <c r="L47" s="526">
        <f>Usage!D13</f>
        <v>0</v>
      </c>
      <c r="M47" s="525">
        <f>Usage!D13</f>
        <v>0</v>
      </c>
    </row>
    <row r="48" spans="1:21" ht="6.6" customHeight="1" thickBot="1" x14ac:dyDescent="0.3"/>
    <row r="49" spans="1:13" s="131" customFormat="1" ht="16.149999999999999" customHeight="1" thickBot="1" x14ac:dyDescent="0.3">
      <c r="A49" s="496" t="s">
        <v>217</v>
      </c>
      <c r="B49" s="126" t="s">
        <v>183</v>
      </c>
      <c r="C49" s="300" t="s">
        <v>184</v>
      </c>
      <c r="D49" s="498" t="s">
        <v>218</v>
      </c>
      <c r="E49" s="499"/>
    </row>
    <row r="50" spans="1:13" s="131" customFormat="1" ht="16.149999999999999" customHeight="1" thickBot="1" x14ac:dyDescent="0.3">
      <c r="A50" s="497"/>
      <c r="B50" s="127"/>
      <c r="C50" s="128"/>
      <c r="D50" s="129">
        <f>IF(D46=0, 0, (($B$50)*(D21/$B$24))/D46)</f>
        <v>0</v>
      </c>
      <c r="E50" s="130">
        <f>IF(E46=0,0,(($C$50*(E21/$C$24))/E46))</f>
        <v>0</v>
      </c>
      <c r="F50" s="129">
        <f>IF(F46=0, 0, (($B$50)*(F21/$B$24))/F46)</f>
        <v>0</v>
      </c>
      <c r="G50" s="130">
        <f>IF(G46=0,0,(($C$50*(G21/$C$24))/G46))</f>
        <v>0</v>
      </c>
      <c r="H50" s="129">
        <f>IF(H46=0, 0, (($B$50)*(H21/$B$24))/H46)</f>
        <v>0</v>
      </c>
      <c r="I50" s="130">
        <f>IF(I46=0,0,(($C$50*(I21/$C$24))/I46))</f>
        <v>0</v>
      </c>
      <c r="J50" s="129">
        <f>IF(J46=0, 0, (($B$50)*(J21/$B$24))/J46)</f>
        <v>0</v>
      </c>
      <c r="K50" s="130">
        <f>IF(K46=0,0,(($C$50*(K21/$C$24))/K46))</f>
        <v>0</v>
      </c>
      <c r="L50" s="129">
        <f>IF(L46=0, 0, (($B$50)*(L21/$B$24))/L46)</f>
        <v>0</v>
      </c>
      <c r="M50" s="130">
        <f>IF(M46=0,0,(($C$50*(M21/$C$24))/M46))</f>
        <v>0</v>
      </c>
    </row>
    <row r="51" spans="1:13" ht="7.9" customHeight="1" thickBot="1" x14ac:dyDescent="0.3"/>
    <row r="52" spans="1:13" ht="15.75" thickBot="1" x14ac:dyDescent="0.3">
      <c r="A52" s="508" t="s">
        <v>219</v>
      </c>
      <c r="B52" s="509"/>
      <c r="C52" s="509"/>
      <c r="D52" s="120">
        <f t="shared" ref="D52:M52" si="3">(IF(D46&lt;&gt;0,(D44/D46)-D50,0))</f>
        <v>0</v>
      </c>
      <c r="E52" s="121">
        <f t="shared" si="3"/>
        <v>0</v>
      </c>
      <c r="F52" s="122">
        <f t="shared" si="3"/>
        <v>0</v>
      </c>
      <c r="G52" s="121">
        <f t="shared" si="3"/>
        <v>0</v>
      </c>
      <c r="H52" s="122">
        <f t="shared" si="3"/>
        <v>0</v>
      </c>
      <c r="I52" s="121">
        <f t="shared" si="3"/>
        <v>0</v>
      </c>
      <c r="J52" s="122">
        <f t="shared" si="3"/>
        <v>0</v>
      </c>
      <c r="K52" s="121">
        <f t="shared" si="3"/>
        <v>0</v>
      </c>
      <c r="L52" s="122">
        <f t="shared" si="3"/>
        <v>0</v>
      </c>
      <c r="M52" s="123">
        <f t="shared" si="3"/>
        <v>0</v>
      </c>
    </row>
    <row r="53" spans="1:13" ht="6.6" customHeight="1" thickBot="1" x14ac:dyDescent="0.3">
      <c r="A53" s="101"/>
      <c r="B53" s="101"/>
      <c r="C53" s="101"/>
    </row>
    <row r="54" spans="1:13" ht="15.75" thickBot="1" x14ac:dyDescent="0.3">
      <c r="A54" s="508" t="s">
        <v>220</v>
      </c>
      <c r="B54" s="509"/>
      <c r="C54" s="509"/>
      <c r="D54" s="120">
        <f t="shared" ref="D54:M54" si="4">(IF(D46&lt;&gt;0,(D44/D46),0))</f>
        <v>0</v>
      </c>
      <c r="E54" s="121">
        <f t="shared" si="4"/>
        <v>0</v>
      </c>
      <c r="F54" s="122">
        <f t="shared" si="4"/>
        <v>0</v>
      </c>
      <c r="G54" s="121">
        <f t="shared" si="4"/>
        <v>0</v>
      </c>
      <c r="H54" s="122">
        <f t="shared" si="4"/>
        <v>0</v>
      </c>
      <c r="I54" s="121">
        <f t="shared" si="4"/>
        <v>0</v>
      </c>
      <c r="J54" s="122">
        <f t="shared" si="4"/>
        <v>0</v>
      </c>
      <c r="K54" s="121">
        <f t="shared" si="4"/>
        <v>0</v>
      </c>
      <c r="L54" s="122">
        <f t="shared" si="4"/>
        <v>0</v>
      </c>
      <c r="M54" s="123">
        <f t="shared" si="4"/>
        <v>0</v>
      </c>
    </row>
    <row r="55" spans="1:13" ht="7.9" customHeight="1" x14ac:dyDescent="0.25"/>
    <row r="56" spans="1:13" s="131" customFormat="1" x14ac:dyDescent="0.25">
      <c r="A56" s="510" t="s">
        <v>221</v>
      </c>
      <c r="B56" s="511"/>
      <c r="C56" s="512"/>
      <c r="D56" s="129"/>
      <c r="E56" s="130"/>
      <c r="F56" s="129"/>
      <c r="G56" s="130"/>
      <c r="H56" s="129"/>
      <c r="I56" s="130"/>
      <c r="J56" s="129"/>
      <c r="K56" s="130"/>
      <c r="L56" s="129"/>
      <c r="M56" s="130"/>
    </row>
    <row r="57" spans="1:13" ht="7.9" customHeight="1" x14ac:dyDescent="0.25"/>
    <row r="58" spans="1:13" x14ac:dyDescent="0.25">
      <c r="A58" s="508" t="s">
        <v>222</v>
      </c>
      <c r="B58" s="509"/>
      <c r="C58" s="513"/>
      <c r="D58" s="99">
        <f>(D54+D56)*'General Information'!$B$9</f>
        <v>0</v>
      </c>
      <c r="E58" s="92">
        <f>(E54+E56)*'General Information'!$B$9</f>
        <v>0</v>
      </c>
      <c r="F58" s="99">
        <f>(F54+F56)*'General Information'!$B$9</f>
        <v>0</v>
      </c>
      <c r="G58" s="92">
        <f>(G54+G56)*'General Information'!$B$9</f>
        <v>0</v>
      </c>
      <c r="H58" s="99">
        <f>(H54+H56)*'General Information'!$B$9</f>
        <v>0</v>
      </c>
      <c r="I58" s="92">
        <f>(I54+I56)*'General Information'!$B$9</f>
        <v>0</v>
      </c>
      <c r="J58" s="99">
        <f>(J54+J56)*'General Information'!$B$9</f>
        <v>0</v>
      </c>
      <c r="K58" s="92">
        <f>(K54+K56)*'General Information'!$B$9</f>
        <v>0</v>
      </c>
      <c r="L58" s="99">
        <f>(L54+L56)*'General Information'!$B$9</f>
        <v>0</v>
      </c>
      <c r="M58" s="92">
        <f>(M54+M56)*'General Information'!$B$9</f>
        <v>0</v>
      </c>
    </row>
    <row r="59" spans="1:13" ht="7.9" customHeight="1" thickBot="1" x14ac:dyDescent="0.3"/>
    <row r="60" spans="1:13" ht="15.75" thickBot="1" x14ac:dyDescent="0.3">
      <c r="A60" s="508" t="s">
        <v>223</v>
      </c>
      <c r="B60" s="509"/>
      <c r="C60" s="509"/>
      <c r="D60" s="120">
        <f t="shared" ref="D60:M60" si="5">D54+D56+D58</f>
        <v>0</v>
      </c>
      <c r="E60" s="121">
        <f t="shared" si="5"/>
        <v>0</v>
      </c>
      <c r="F60" s="122">
        <f t="shared" si="5"/>
        <v>0</v>
      </c>
      <c r="G60" s="121">
        <f t="shared" si="5"/>
        <v>0</v>
      </c>
      <c r="H60" s="122">
        <f t="shared" si="5"/>
        <v>0</v>
      </c>
      <c r="I60" s="121">
        <f t="shared" si="5"/>
        <v>0</v>
      </c>
      <c r="J60" s="122">
        <f t="shared" si="5"/>
        <v>0</v>
      </c>
      <c r="K60" s="121">
        <f t="shared" si="5"/>
        <v>0</v>
      </c>
      <c r="L60" s="122">
        <f t="shared" si="5"/>
        <v>0</v>
      </c>
      <c r="M60" s="123">
        <f t="shared" si="5"/>
        <v>0</v>
      </c>
    </row>
  </sheetData>
  <sheetProtection algorithmName="SHA-512" hashValue="JbrCsaZtxv3HDBhrQls7ZK+J6h2B0Ol1/7Ljz7WKVl3JPvk6fyi+xGY+qS7Z4UTTrl6sxuaqWomNDC+7WDx+6A==" saltValue="J1KQCgZDCxM/Edm0wuouag==" spinCount="100000" sheet="1" objects="1" scenarios="1" formatCells="0" formatColumns="0" formatRows="0" insertColumns="0" insertRows="0"/>
  <mergeCells count="33">
    <mergeCell ref="A54:C54"/>
    <mergeCell ref="A56:C56"/>
    <mergeCell ref="A58:C58"/>
    <mergeCell ref="A60:C60"/>
    <mergeCell ref="A33:B33"/>
    <mergeCell ref="A35:B35"/>
    <mergeCell ref="A37:B37"/>
    <mergeCell ref="A39:B39"/>
    <mergeCell ref="A41:B41"/>
    <mergeCell ref="A52:C52"/>
    <mergeCell ref="A23:A24"/>
    <mergeCell ref="F23:G24"/>
    <mergeCell ref="A49:A50"/>
    <mergeCell ref="D49:E49"/>
    <mergeCell ref="A44:C44"/>
    <mergeCell ref="A46:C46"/>
    <mergeCell ref="A47:C47"/>
    <mergeCell ref="A27:B27"/>
    <mergeCell ref="A29:B29"/>
    <mergeCell ref="A31:B31"/>
    <mergeCell ref="D6:E6"/>
    <mergeCell ref="F6:G6"/>
    <mergeCell ref="H6:I6"/>
    <mergeCell ref="J6:K6"/>
    <mergeCell ref="L6:M6"/>
    <mergeCell ref="A1:M1"/>
    <mergeCell ref="A2:M2"/>
    <mergeCell ref="A3:M3"/>
    <mergeCell ref="D4:E4"/>
    <mergeCell ref="F4:G4"/>
    <mergeCell ref="H4:I4"/>
    <mergeCell ref="J4:K4"/>
    <mergeCell ref="L4:M4"/>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4"/>
  <sheetViews>
    <sheetView workbookViewId="0">
      <selection activeCell="E19" sqref="E19"/>
    </sheetView>
  </sheetViews>
  <sheetFormatPr defaultRowHeight="15" x14ac:dyDescent="0.25"/>
  <cols>
    <col min="1" max="1" width="27" customWidth="1"/>
    <col min="2" max="2" width="15.85546875" customWidth="1"/>
    <col min="3" max="3" width="10.7109375" customWidth="1"/>
    <col min="4" max="4" width="14.28515625" customWidth="1"/>
  </cols>
  <sheetData>
    <row r="1" spans="1:4" ht="15.75" x14ac:dyDescent="0.25">
      <c r="A1" s="2" t="s">
        <v>177</v>
      </c>
    </row>
    <row r="2" spans="1:4" x14ac:dyDescent="0.25">
      <c r="A2" s="23" t="s">
        <v>178</v>
      </c>
    </row>
    <row r="3" spans="1:4" ht="15.75" thickBot="1" x14ac:dyDescent="0.3"/>
    <row r="4" spans="1:4" ht="15.75" thickBot="1" x14ac:dyDescent="0.3">
      <c r="A4" s="46" t="s">
        <v>179</v>
      </c>
      <c r="B4" s="46" t="s">
        <v>34</v>
      </c>
      <c r="C4" s="46" t="s">
        <v>105</v>
      </c>
      <c r="D4" s="46"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 and Guidance</vt:lpstr>
      <vt:lpstr>General Information</vt:lpstr>
      <vt:lpstr>Center - Space</vt:lpstr>
      <vt:lpstr>Usage</vt:lpstr>
      <vt:lpstr>Salaries</vt:lpstr>
      <vt:lpstr>Depreciation</vt:lpstr>
      <vt:lpstr>Other Costs</vt:lpstr>
      <vt:lpstr>Biennium Summary</vt:lpstr>
      <vt:lpstr>Add'l Costs</vt:lpstr>
      <vt:lpstr>Variance Analysis Report</vt:lpstr>
    </vt:vector>
  </TitlesOfParts>
  <Company>University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Uuwmaastaff</dc:creator>
  <cp:lastModifiedBy>Uuwmaastaff</cp:lastModifiedBy>
  <dcterms:created xsi:type="dcterms:W3CDTF">2017-09-18T21:28:24Z</dcterms:created>
  <dcterms:modified xsi:type="dcterms:W3CDTF">2017-09-29T16:06:59Z</dcterms:modified>
</cp:coreProperties>
</file>