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arksd2\Downloads\"/>
    </mc:Choice>
  </mc:AlternateContent>
  <xr:revisionPtr revIDLastSave="0" documentId="8_{1B562079-A135-47A8-B84C-69BCD7962059}" xr6:coauthVersionLast="47" xr6:coauthVersionMax="47" xr10:uidLastSave="{00000000-0000-0000-0000-000000000000}"/>
  <bookViews>
    <workbookView xWindow="-108" yWindow="-108" windowWidth="23256" windowHeight="13896" xr2:uid="{8D4FF46D-B2A1-4295-89D6-D08AFCD9B40C}"/>
  </bookViews>
  <sheets>
    <sheet name="Workday REG Allocations Calc" sheetId="4" r:id="rId1"/>
    <sheet name="OPTIONAL &lt; 100% FTE conver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4" l="1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F27" i="4" s="1"/>
  <c r="E26" i="4"/>
  <c r="E25" i="4"/>
  <c r="F25" i="4" s="1"/>
  <c r="E24" i="4"/>
  <c r="E23" i="4"/>
  <c r="F23" i="4" s="1"/>
  <c r="E22" i="4"/>
  <c r="E21" i="4"/>
  <c r="F21" i="4" s="1"/>
  <c r="E20" i="4"/>
  <c r="J13" i="4"/>
  <c r="J12" i="4"/>
  <c r="J11" i="4"/>
  <c r="J10" i="4"/>
  <c r="C10" i="4"/>
  <c r="J9" i="4"/>
  <c r="J8" i="4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7" i="2"/>
  <c r="D6" i="2"/>
  <c r="F49" i="4" l="1"/>
  <c r="F35" i="4"/>
  <c r="F43" i="4"/>
  <c r="F51" i="4"/>
  <c r="F29" i="4"/>
  <c r="F37" i="4"/>
  <c r="F45" i="4"/>
  <c r="F33" i="4"/>
  <c r="F41" i="4"/>
  <c r="F31" i="4"/>
  <c r="F39" i="4"/>
  <c r="F47" i="4"/>
  <c r="E19" i="4"/>
  <c r="G38" i="4"/>
  <c r="H38" i="4" s="1"/>
  <c r="G46" i="4"/>
  <c r="H46" i="4" s="1"/>
  <c r="G30" i="4"/>
  <c r="H30" i="4" s="1"/>
  <c r="G44" i="4"/>
  <c r="H44" i="4" s="1"/>
  <c r="G48" i="4"/>
  <c r="H48" i="4" s="1"/>
  <c r="G28" i="4"/>
  <c r="H28" i="4" s="1"/>
  <c r="G22" i="4"/>
  <c r="H22" i="4" s="1"/>
  <c r="G36" i="4"/>
  <c r="H36" i="4" s="1"/>
  <c r="G40" i="4"/>
  <c r="H40" i="4" s="1"/>
  <c r="G32" i="4"/>
  <c r="H32" i="4" s="1"/>
  <c r="G20" i="4"/>
  <c r="H20" i="4" s="1"/>
  <c r="G24" i="4"/>
  <c r="H24" i="4" s="1"/>
  <c r="G47" i="4"/>
  <c r="H47" i="4" s="1"/>
  <c r="G39" i="4"/>
  <c r="H39" i="4" s="1"/>
  <c r="G31" i="4"/>
  <c r="H31" i="4" s="1"/>
  <c r="G23" i="4"/>
  <c r="H23" i="4" s="1"/>
  <c r="G45" i="4"/>
  <c r="H45" i="4" s="1"/>
  <c r="G37" i="4"/>
  <c r="H37" i="4" s="1"/>
  <c r="G29" i="4"/>
  <c r="H29" i="4" s="1"/>
  <c r="G21" i="4"/>
  <c r="H21" i="4" s="1"/>
  <c r="G51" i="4"/>
  <c r="H51" i="4" s="1"/>
  <c r="G43" i="4"/>
  <c r="H43" i="4" s="1"/>
  <c r="G35" i="4"/>
  <c r="H35" i="4" s="1"/>
  <c r="G27" i="4"/>
  <c r="H27" i="4" s="1"/>
  <c r="G19" i="4"/>
  <c r="G50" i="4"/>
  <c r="H50" i="4" s="1"/>
  <c r="G42" i="4"/>
  <c r="H42" i="4" s="1"/>
  <c r="G34" i="4"/>
  <c r="H34" i="4" s="1"/>
  <c r="G26" i="4"/>
  <c r="H26" i="4" s="1"/>
  <c r="G49" i="4"/>
  <c r="H49" i="4" s="1"/>
  <c r="G41" i="4"/>
  <c r="H41" i="4" s="1"/>
  <c r="G33" i="4"/>
  <c r="H33" i="4" s="1"/>
  <c r="G25" i="4"/>
  <c r="H25" i="4" s="1"/>
  <c r="F22" i="4"/>
  <c r="F24" i="4"/>
  <c r="F26" i="4"/>
  <c r="F30" i="4"/>
  <c r="F32" i="4"/>
  <c r="F34" i="4"/>
  <c r="F38" i="4"/>
  <c r="F40" i="4"/>
  <c r="F42" i="4"/>
  <c r="F46" i="4"/>
  <c r="F48" i="4"/>
  <c r="F50" i="4"/>
  <c r="F20" i="4"/>
  <c r="F28" i="4"/>
  <c r="F36" i="4"/>
  <c r="F44" i="4"/>
  <c r="G92" i="4"/>
  <c r="C99" i="4" s="1"/>
  <c r="H19" i="4" l="1"/>
  <c r="J23" i="4"/>
  <c r="J25" i="4"/>
  <c r="C64" i="4" s="1"/>
  <c r="J22" i="4"/>
  <c r="J28" i="4"/>
  <c r="C67" i="4" s="1"/>
  <c r="J20" i="4"/>
  <c r="C59" i="4" s="1"/>
  <c r="J26" i="4"/>
  <c r="J27" i="4"/>
  <c r="C66" i="4" s="1"/>
  <c r="J21" i="4"/>
  <c r="J24" i="4"/>
  <c r="C63" i="4" s="1"/>
  <c r="J44" i="4"/>
  <c r="C83" i="4" s="1"/>
  <c r="J45" i="4"/>
  <c r="J38" i="4"/>
  <c r="C77" i="4" s="1"/>
  <c r="I42" i="4"/>
  <c r="L42" i="4" s="1"/>
  <c r="J34" i="4"/>
  <c r="C73" i="4" s="1"/>
  <c r="J33" i="4"/>
  <c r="J36" i="4"/>
  <c r="C75" i="4" s="1"/>
  <c r="J37" i="4"/>
  <c r="J41" i="4"/>
  <c r="J35" i="4"/>
  <c r="C74" i="4" s="1"/>
  <c r="J31" i="4"/>
  <c r="J43" i="4"/>
  <c r="J29" i="4"/>
  <c r="J49" i="4"/>
  <c r="C88" i="4" s="1"/>
  <c r="J51" i="4"/>
  <c r="J47" i="4"/>
  <c r="J48" i="4"/>
  <c r="C87" i="4" s="1"/>
  <c r="J39" i="4"/>
  <c r="J30" i="4"/>
  <c r="C69" i="4" s="1"/>
  <c r="F19" i="4"/>
  <c r="J19" i="4"/>
  <c r="I24" i="4"/>
  <c r="L24" i="4" s="1"/>
  <c r="I34" i="4"/>
  <c r="L34" i="4" s="1"/>
  <c r="I48" i="4"/>
  <c r="I25" i="4"/>
  <c r="L25" i="4" s="1"/>
  <c r="I49" i="4"/>
  <c r="I36" i="4"/>
  <c r="I44" i="4"/>
  <c r="I35" i="4"/>
  <c r="L35" i="4" s="1"/>
  <c r="I28" i="4"/>
  <c r="I27" i="4" l="1"/>
  <c r="L27" i="4" s="1"/>
  <c r="M27" i="4" s="1"/>
  <c r="J66" i="4" s="1"/>
  <c r="I20" i="4"/>
  <c r="L20" i="4" s="1"/>
  <c r="I38" i="4"/>
  <c r="L38" i="4" s="1"/>
  <c r="M38" i="4" s="1"/>
  <c r="J77" i="4" s="1"/>
  <c r="I30" i="4"/>
  <c r="L30" i="4" s="1"/>
  <c r="I69" i="4" s="1"/>
  <c r="J42" i="4"/>
  <c r="C81" i="4" s="1"/>
  <c r="I32" i="4"/>
  <c r="L32" i="4" s="1"/>
  <c r="I71" i="4" s="1"/>
  <c r="J32" i="4"/>
  <c r="C71" i="4" s="1"/>
  <c r="I46" i="4"/>
  <c r="L46" i="4" s="1"/>
  <c r="I85" i="4" s="1"/>
  <c r="J46" i="4"/>
  <c r="C85" i="4" s="1"/>
  <c r="I50" i="4"/>
  <c r="L50" i="4" s="1"/>
  <c r="I89" i="4" s="1"/>
  <c r="J50" i="4"/>
  <c r="C89" i="4" s="1"/>
  <c r="I40" i="4"/>
  <c r="L40" i="4" s="1"/>
  <c r="J40" i="4"/>
  <c r="C79" i="4" s="1"/>
  <c r="C58" i="4"/>
  <c r="I19" i="4"/>
  <c r="K34" i="4"/>
  <c r="E73" i="4" s="1"/>
  <c r="G73" i="4" s="1"/>
  <c r="K48" i="4"/>
  <c r="E87" i="4" s="1"/>
  <c r="G87" i="4" s="1"/>
  <c r="L48" i="4"/>
  <c r="I87" i="4" s="1"/>
  <c r="K24" i="4"/>
  <c r="E63" i="4" s="1"/>
  <c r="G63" i="4" s="1"/>
  <c r="I22" i="4"/>
  <c r="C61" i="4"/>
  <c r="K49" i="4"/>
  <c r="E88" i="4" s="1"/>
  <c r="G88" i="4" s="1"/>
  <c r="I74" i="4"/>
  <c r="M35" i="4"/>
  <c r="J74" i="4" s="1"/>
  <c r="I26" i="4"/>
  <c r="C65" i="4"/>
  <c r="K44" i="4"/>
  <c r="E83" i="4" s="1"/>
  <c r="L44" i="4"/>
  <c r="I37" i="4"/>
  <c r="C76" i="4"/>
  <c r="I81" i="4"/>
  <c r="M42" i="4"/>
  <c r="J81" i="4" s="1"/>
  <c r="K28" i="4"/>
  <c r="E67" i="4" s="1"/>
  <c r="L28" i="4"/>
  <c r="K36" i="4"/>
  <c r="E75" i="4" s="1"/>
  <c r="G75" i="4" s="1"/>
  <c r="L36" i="4"/>
  <c r="I45" i="4"/>
  <c r="C84" i="4"/>
  <c r="I51" i="4"/>
  <c r="C90" i="4"/>
  <c r="I33" i="4"/>
  <c r="C72" i="4"/>
  <c r="I47" i="4"/>
  <c r="C86" i="4"/>
  <c r="I41" i="4"/>
  <c r="C80" i="4"/>
  <c r="M24" i="4"/>
  <c r="J63" i="4" s="1"/>
  <c r="I63" i="4"/>
  <c r="I23" i="4"/>
  <c r="C62" i="4"/>
  <c r="I43" i="4"/>
  <c r="C82" i="4"/>
  <c r="I73" i="4"/>
  <c r="M34" i="4"/>
  <c r="J73" i="4" s="1"/>
  <c r="I39" i="4"/>
  <c r="C78" i="4"/>
  <c r="K25" i="4"/>
  <c r="E64" i="4" s="1"/>
  <c r="I21" i="4"/>
  <c r="I29" i="4"/>
  <c r="C68" i="4"/>
  <c r="I64" i="4"/>
  <c r="M25" i="4"/>
  <c r="J64" i="4" s="1"/>
  <c r="I31" i="4"/>
  <c r="C70" i="4"/>
  <c r="L49" i="4"/>
  <c r="K35" i="4"/>
  <c r="E74" i="4" s="1"/>
  <c r="G74" i="4" s="1"/>
  <c r="K27" i="4" l="1"/>
  <c r="E66" i="4" s="1"/>
  <c r="G66" i="4" s="1"/>
  <c r="K66" i="4" s="1"/>
  <c r="I66" i="4"/>
  <c r="M30" i="4"/>
  <c r="J69" i="4" s="1"/>
  <c r="K30" i="4"/>
  <c r="E69" i="4" s="1"/>
  <c r="G69" i="4" s="1"/>
  <c r="K69" i="4" s="1"/>
  <c r="K20" i="4"/>
  <c r="E59" i="4" s="1"/>
  <c r="G59" i="4" s="1"/>
  <c r="I77" i="4"/>
  <c r="K38" i="4"/>
  <c r="E77" i="4" s="1"/>
  <c r="G77" i="4" s="1"/>
  <c r="K77" i="4" s="1"/>
  <c r="K42" i="4"/>
  <c r="E81" i="4" s="1"/>
  <c r="G81" i="4" s="1"/>
  <c r="K81" i="4" s="1"/>
  <c r="M46" i="4"/>
  <c r="J85" i="4" s="1"/>
  <c r="M50" i="4"/>
  <c r="J89" i="4" s="1"/>
  <c r="K32" i="4"/>
  <c r="E71" i="4" s="1"/>
  <c r="G71" i="4" s="1"/>
  <c r="K71" i="4" s="1"/>
  <c r="K46" i="4"/>
  <c r="E85" i="4" s="1"/>
  <c r="G85" i="4" s="1"/>
  <c r="K85" i="4" s="1"/>
  <c r="M32" i="4"/>
  <c r="J71" i="4" s="1"/>
  <c r="L19" i="4"/>
  <c r="K19" i="4"/>
  <c r="E58" i="4" s="1"/>
  <c r="G58" i="4" s="1"/>
  <c r="K50" i="4"/>
  <c r="E89" i="4" s="1"/>
  <c r="G89" i="4" s="1"/>
  <c r="K89" i="4" s="1"/>
  <c r="H52" i="4"/>
  <c r="H53" i="4" s="1"/>
  <c r="I53" i="4" s="1"/>
  <c r="K40" i="4"/>
  <c r="E79" i="4" s="1"/>
  <c r="G79" i="4" s="1"/>
  <c r="M40" i="4"/>
  <c r="J79" i="4" s="1"/>
  <c r="I79" i="4"/>
  <c r="K73" i="4"/>
  <c r="K87" i="4"/>
  <c r="K74" i="4"/>
  <c r="M48" i="4"/>
  <c r="J87" i="4" s="1"/>
  <c r="L22" i="4"/>
  <c r="K22" i="4"/>
  <c r="E61" i="4" s="1"/>
  <c r="G61" i="4" s="1"/>
  <c r="M36" i="4"/>
  <c r="J75" i="4" s="1"/>
  <c r="I75" i="4"/>
  <c r="K75" i="4" s="1"/>
  <c r="K29" i="4"/>
  <c r="E68" i="4" s="1"/>
  <c r="L29" i="4"/>
  <c r="K43" i="4"/>
  <c r="E82" i="4" s="1"/>
  <c r="G82" i="4" s="1"/>
  <c r="L43" i="4"/>
  <c r="K23" i="4"/>
  <c r="E62" i="4" s="1"/>
  <c r="G62" i="4" s="1"/>
  <c r="L23" i="4"/>
  <c r="K33" i="4"/>
  <c r="E72" i="4" s="1"/>
  <c r="L33" i="4"/>
  <c r="K37" i="4"/>
  <c r="E76" i="4" s="1"/>
  <c r="G76" i="4" s="1"/>
  <c r="L37" i="4"/>
  <c r="M44" i="4"/>
  <c r="J83" i="4" s="1"/>
  <c r="I83" i="4"/>
  <c r="K26" i="4"/>
  <c r="E65" i="4" s="1"/>
  <c r="G65" i="4" s="1"/>
  <c r="L26" i="4"/>
  <c r="M20" i="4"/>
  <c r="J59" i="4" s="1"/>
  <c r="I59" i="4"/>
  <c r="K21" i="4"/>
  <c r="E60" i="4" s="1"/>
  <c r="I52" i="4"/>
  <c r="L21" i="4"/>
  <c r="K51" i="4"/>
  <c r="E90" i="4" s="1"/>
  <c r="G90" i="4" s="1"/>
  <c r="L51" i="4"/>
  <c r="I88" i="4"/>
  <c r="K88" i="4" s="1"/>
  <c r="M49" i="4"/>
  <c r="J88" i="4" s="1"/>
  <c r="M28" i="4"/>
  <c r="J67" i="4" s="1"/>
  <c r="I67" i="4"/>
  <c r="K39" i="4"/>
  <c r="E78" i="4" s="1"/>
  <c r="G78" i="4" s="1"/>
  <c r="L39" i="4"/>
  <c r="K31" i="4"/>
  <c r="E70" i="4" s="1"/>
  <c r="G70" i="4" s="1"/>
  <c r="L31" i="4"/>
  <c r="C60" i="4"/>
  <c r="J52" i="4"/>
  <c r="G67" i="4"/>
  <c r="K41" i="4"/>
  <c r="E80" i="4" s="1"/>
  <c r="L41" i="4"/>
  <c r="G83" i="4"/>
  <c r="K63" i="4"/>
  <c r="G64" i="4"/>
  <c r="K64" i="4" s="1"/>
  <c r="K47" i="4"/>
  <c r="E86" i="4" s="1"/>
  <c r="G86" i="4" s="1"/>
  <c r="L47" i="4"/>
  <c r="K45" i="4"/>
  <c r="E84" i="4" s="1"/>
  <c r="L45" i="4"/>
  <c r="I58" i="4" l="1"/>
  <c r="K58" i="4" s="1"/>
  <c r="M19" i="4"/>
  <c r="J58" i="4" s="1"/>
  <c r="K79" i="4"/>
  <c r="M22" i="4"/>
  <c r="J61" i="4" s="1"/>
  <c r="I61" i="4"/>
  <c r="K61" i="4" s="1"/>
  <c r="I80" i="4"/>
  <c r="M41" i="4"/>
  <c r="J80" i="4" s="1"/>
  <c r="G84" i="4"/>
  <c r="M39" i="4"/>
  <c r="J78" i="4" s="1"/>
  <c r="I78" i="4"/>
  <c r="K78" i="4" s="1"/>
  <c r="E91" i="4"/>
  <c r="E95" i="4" s="1"/>
  <c r="I72" i="4"/>
  <c r="M33" i="4"/>
  <c r="J72" i="4" s="1"/>
  <c r="M47" i="4"/>
  <c r="J86" i="4" s="1"/>
  <c r="I86" i="4"/>
  <c r="K86" i="4" s="1"/>
  <c r="M23" i="4"/>
  <c r="J62" i="4" s="1"/>
  <c r="I62" i="4"/>
  <c r="K62" i="4" s="1"/>
  <c r="G60" i="4"/>
  <c r="C91" i="4"/>
  <c r="I90" i="4"/>
  <c r="K90" i="4" s="1"/>
  <c r="M51" i="4"/>
  <c r="J90" i="4" s="1"/>
  <c r="M31" i="4"/>
  <c r="J70" i="4" s="1"/>
  <c r="I70" i="4"/>
  <c r="K70" i="4" s="1"/>
  <c r="K59" i="4"/>
  <c r="I76" i="4"/>
  <c r="K76" i="4" s="1"/>
  <c r="M37" i="4"/>
  <c r="J76" i="4" s="1"/>
  <c r="G68" i="4"/>
  <c r="K52" i="4"/>
  <c r="I82" i="4"/>
  <c r="K82" i="4" s="1"/>
  <c r="M43" i="4"/>
  <c r="J82" i="4" s="1"/>
  <c r="I65" i="4"/>
  <c r="K65" i="4" s="1"/>
  <c r="M26" i="4"/>
  <c r="J65" i="4" s="1"/>
  <c r="I84" i="4"/>
  <c r="M45" i="4"/>
  <c r="J84" i="4" s="1"/>
  <c r="K83" i="4"/>
  <c r="K67" i="4"/>
  <c r="G80" i="4"/>
  <c r="I60" i="4"/>
  <c r="M21" i="4"/>
  <c r="J60" i="4" s="1"/>
  <c r="I68" i="4"/>
  <c r="M29" i="4"/>
  <c r="J68" i="4" s="1"/>
  <c r="G72" i="4"/>
  <c r="K60" i="4" l="1"/>
  <c r="I91" i="4"/>
  <c r="K68" i="4"/>
  <c r="K80" i="4"/>
  <c r="I94" i="4"/>
  <c r="J91" i="4"/>
  <c r="K72" i="4"/>
  <c r="K84" i="4"/>
  <c r="J94" i="4"/>
  <c r="G91" i="4"/>
  <c r="C93" i="4"/>
  <c r="K91" i="4" l="1"/>
  <c r="G93" i="4"/>
  <c r="C98" i="4" s="1"/>
  <c r="C100" i="4" s="1"/>
  <c r="C94" i="4"/>
  <c r="G94" i="4" l="1"/>
  <c r="G95" i="4" s="1"/>
  <c r="C95" i="4"/>
  <c r="D95" i="4" l="1"/>
  <c r="F94" i="4"/>
  <c r="D92" i="4"/>
  <c r="H92" i="4" s="1"/>
  <c r="L92" i="4" s="1"/>
  <c r="D73" i="4"/>
  <c r="D79" i="4"/>
  <c r="D81" i="4"/>
  <c r="D61" i="4"/>
  <c r="D87" i="4"/>
  <c r="D85" i="4"/>
  <c r="D67" i="4"/>
  <c r="F61" i="4"/>
  <c r="D66" i="4"/>
  <c r="D75" i="4"/>
  <c r="D74" i="4"/>
  <c r="F88" i="4"/>
  <c r="D71" i="4"/>
  <c r="D64" i="4"/>
  <c r="D69" i="4"/>
  <c r="D59" i="4"/>
  <c r="F79" i="4"/>
  <c r="D77" i="4"/>
  <c r="D83" i="4"/>
  <c r="F63" i="4"/>
  <c r="D88" i="4"/>
  <c r="F73" i="4"/>
  <c r="F85" i="4"/>
  <c r="D58" i="4"/>
  <c r="F87" i="4"/>
  <c r="F81" i="4"/>
  <c r="D89" i="4"/>
  <c r="D63" i="4"/>
  <c r="F66" i="4"/>
  <c r="F75" i="4"/>
  <c r="F58" i="4"/>
  <c r="D68" i="4"/>
  <c r="F83" i="4"/>
  <c r="D72" i="4"/>
  <c r="F69" i="4"/>
  <c r="F89" i="4"/>
  <c r="D80" i="4"/>
  <c r="F59" i="4"/>
  <c r="F77" i="4"/>
  <c r="F64" i="4"/>
  <c r="D78" i="4"/>
  <c r="D82" i="4"/>
  <c r="D76" i="4"/>
  <c r="F71" i="4"/>
  <c r="D86" i="4"/>
  <c r="D70" i="4"/>
  <c r="D62" i="4"/>
  <c r="F74" i="4"/>
  <c r="F67" i="4"/>
  <c r="D90" i="4"/>
  <c r="D65" i="4"/>
  <c r="D84" i="4"/>
  <c r="F86" i="4"/>
  <c r="F76" i="4"/>
  <c r="F80" i="4"/>
  <c r="F84" i="4"/>
  <c r="F60" i="4"/>
  <c r="F68" i="4"/>
  <c r="D60" i="4"/>
  <c r="F70" i="4"/>
  <c r="F72" i="4"/>
  <c r="F78" i="4"/>
  <c r="F90" i="4"/>
  <c r="F62" i="4"/>
  <c r="F65" i="4"/>
  <c r="F82" i="4"/>
  <c r="F95" i="4"/>
  <c r="D93" i="4"/>
  <c r="H93" i="4" s="1"/>
  <c r="L93" i="4" s="1"/>
  <c r="D94" i="4"/>
  <c r="H63" i="4" l="1"/>
  <c r="L63" i="4" s="1"/>
  <c r="H81" i="4"/>
  <c r="L81" i="4" s="1"/>
  <c r="H94" i="4"/>
  <c r="H80" i="4"/>
  <c r="L80" i="4" s="1"/>
  <c r="H87" i="4"/>
  <c r="L87" i="4" s="1"/>
  <c r="H84" i="4"/>
  <c r="L84" i="4" s="1"/>
  <c r="H61" i="4"/>
  <c r="L61" i="4" s="1"/>
  <c r="H88" i="4"/>
  <c r="L88" i="4" s="1"/>
  <c r="H71" i="4"/>
  <c r="L71" i="4" s="1"/>
  <c r="H95" i="4"/>
  <c r="H65" i="4"/>
  <c r="L65" i="4" s="1"/>
  <c r="H83" i="4"/>
  <c r="L83" i="4" s="1"/>
  <c r="H74" i="4"/>
  <c r="L74" i="4" s="1"/>
  <c r="H60" i="4"/>
  <c r="L60" i="4" s="1"/>
  <c r="H90" i="4"/>
  <c r="L90" i="4" s="1"/>
  <c r="H77" i="4"/>
  <c r="L77" i="4" s="1"/>
  <c r="H79" i="4"/>
  <c r="L79" i="4" s="1"/>
  <c r="H76" i="4"/>
  <c r="L76" i="4" s="1"/>
  <c r="H75" i="4"/>
  <c r="L75" i="4" s="1"/>
  <c r="H82" i="4"/>
  <c r="L82" i="4" s="1"/>
  <c r="H72" i="4"/>
  <c r="L72" i="4" s="1"/>
  <c r="H78" i="4"/>
  <c r="L78" i="4" s="1"/>
  <c r="H66" i="4"/>
  <c r="L66" i="4" s="1"/>
  <c r="H73" i="4"/>
  <c r="L73" i="4" s="1"/>
  <c r="H68" i="4"/>
  <c r="L68" i="4" s="1"/>
  <c r="D91" i="4"/>
  <c r="H58" i="4"/>
  <c r="H59" i="4"/>
  <c r="L59" i="4" s="1"/>
  <c r="L94" i="4"/>
  <c r="H89" i="4"/>
  <c r="L89" i="4" s="1"/>
  <c r="H62" i="4"/>
  <c r="L62" i="4" s="1"/>
  <c r="F91" i="4"/>
  <c r="H69" i="4"/>
  <c r="L69" i="4" s="1"/>
  <c r="H67" i="4"/>
  <c r="L67" i="4" s="1"/>
  <c r="H86" i="4"/>
  <c r="L86" i="4" s="1"/>
  <c r="H70" i="4"/>
  <c r="L70" i="4" s="1"/>
  <c r="H64" i="4"/>
  <c r="L64" i="4" s="1"/>
  <c r="H85" i="4"/>
  <c r="L85" i="4" s="1"/>
  <c r="H91" i="4" l="1"/>
  <c r="H96" i="4" s="1"/>
  <c r="L58" i="4"/>
  <c r="L91" i="4" s="1"/>
  <c r="L95" i="4" s="1"/>
</calcChain>
</file>

<file path=xl/sharedStrings.xml><?xml version="1.0" encoding="utf-8"?>
<sst xmlns="http://schemas.openxmlformats.org/spreadsheetml/2006/main" count="70" uniqueCount="65">
  <si>
    <t>Shaded fields require input if salary cap is applicable</t>
  </si>
  <si>
    <t>Salary Cap Type</t>
  </si>
  <si>
    <t>Annual</t>
  </si>
  <si>
    <t>Monthly</t>
  </si>
  <si>
    <t>White fields contain formulas - Do Not Change</t>
  </si>
  <si>
    <t>Executive Level II</t>
  </si>
  <si>
    <t>Other 1</t>
  </si>
  <si>
    <t>Other 2</t>
  </si>
  <si>
    <t>Other 3</t>
  </si>
  <si>
    <t>Other 4</t>
  </si>
  <si>
    <t>Other 5</t>
  </si>
  <si>
    <t>NOTE: If a Salary Cap other than those reflected above is to be applied enter the annual amount(s) in cells I9-I13</t>
  </si>
  <si>
    <t>Grant</t>
  </si>
  <si>
    <t>Effort Commitment</t>
  </si>
  <si>
    <r>
      <t xml:space="preserve">Salary Cap Type - </t>
    </r>
    <r>
      <rPr>
        <b/>
        <i/>
        <sz val="8"/>
        <rFont val="Arial"/>
        <family val="2"/>
      </rPr>
      <t>Leave empty if no cap is applied for a given grant</t>
    </r>
  </si>
  <si>
    <t>Cap Value</t>
  </si>
  <si>
    <t>Allowable Direct Charged Salary at Committed Effort Level</t>
  </si>
  <si>
    <t>Total IBS at committed effort level</t>
  </si>
  <si>
    <t>Total X Salary based on entry</t>
  </si>
  <si>
    <t>Salary Directly Charged to the Grant</t>
  </si>
  <si>
    <t>WD auto over the cap</t>
  </si>
  <si>
    <t>Grand Total</t>
  </si>
  <si>
    <t>&lt;&lt; Expand grouped rows if more are needed</t>
  </si>
  <si>
    <t>Shift effort using "Add Cost Sharing" in ECC "Manage" Tab</t>
  </si>
  <si>
    <t>Payroll Dollars</t>
  </si>
  <si>
    <t>Payroll %</t>
  </si>
  <si>
    <t>K award/funding shift/over cap</t>
  </si>
  <si>
    <t>K award/funding shift/over cap %</t>
  </si>
  <si>
    <t>Total $</t>
  </si>
  <si>
    <t>Computed Effort</t>
  </si>
  <si>
    <t>Required shift - $</t>
  </si>
  <si>
    <t>Required Shift - %</t>
  </si>
  <si>
    <t>Dollars attributed to grant</t>
  </si>
  <si>
    <t>Certified Effort</t>
  </si>
  <si>
    <t>Subtotal Sponsored</t>
  </si>
  <si>
    <t>Clinical</t>
  </si>
  <si>
    <t>Other Non-sponsored</t>
  </si>
  <si>
    <t>Subtotal Non-sponsored</t>
  </si>
  <si>
    <t>Total</t>
  </si>
  <si>
    <t>UW/ADS</t>
  </si>
  <si>
    <t>FTE:</t>
  </si>
  <si>
    <t>Adjusted for Actual FTE</t>
  </si>
  <si>
    <t>REG Allocation Entry Into Workday</t>
  </si>
  <si>
    <t>Monthly Paid IBS</t>
  </si>
  <si>
    <t>FTE (enter as a % - e.g. 100%)</t>
  </si>
  <si>
    <t>Additional Funding Shift SoC amount required in ECC - $</t>
  </si>
  <si>
    <t>Additional Funding Shift SoC amount required in ECC - %</t>
  </si>
  <si>
    <t>KEY:</t>
  </si>
  <si>
    <t>WORKSHEET FOR CALCULATION OF WORKDAY SALARY ALLOCATIONS FOR FACULTY CHARGING SALARY TO GRANTS</t>
  </si>
  <si>
    <t>Workday Calculations</t>
  </si>
  <si>
    <t>User Inputs</t>
  </si>
  <si>
    <t>User Input</t>
  </si>
  <si>
    <t>User Input if Salary Cap is Applied</t>
  </si>
  <si>
    <t>Formula, Do Not Edit</t>
  </si>
  <si>
    <t>% Allocation to enter into Workday for each grant, Formula, Do Not Edit</t>
  </si>
  <si>
    <t>ECC Shift Calulations</t>
  </si>
  <si>
    <t>Shift Job Aid - #4 on PAFC Job Aids Webpage</t>
  </si>
  <si>
    <t>Institutional Base Salary (IBS):</t>
  </si>
  <si>
    <r>
      <t xml:space="preserve">Enter </t>
    </r>
    <r>
      <rPr>
        <i/>
        <sz val="10"/>
        <rFont val="Arial"/>
        <family val="2"/>
      </rPr>
      <t xml:space="preserve">Actual Paid </t>
    </r>
    <r>
      <rPr>
        <b/>
        <i/>
        <sz val="10"/>
        <rFont val="Arial"/>
        <family val="2"/>
      </rPr>
      <t>Monthly Base Salary (REG)</t>
    </r>
    <r>
      <rPr>
        <b/>
        <sz val="10"/>
        <rFont val="Arial"/>
        <family val="2"/>
      </rPr>
      <t xml:space="preserve"> - X</t>
    </r>
  </si>
  <si>
    <r>
      <t xml:space="preserve">Enter Actual Paid </t>
    </r>
    <r>
      <rPr>
        <b/>
        <i/>
        <sz val="10"/>
        <rFont val="Arial"/>
        <family val="2"/>
      </rPr>
      <t xml:space="preserve">Clinical Practice Plan Salary </t>
    </r>
    <r>
      <rPr>
        <sz val="10"/>
        <rFont val="Arial"/>
        <family val="2"/>
      </rPr>
      <t xml:space="preserve">- </t>
    </r>
    <r>
      <rPr>
        <b/>
        <sz val="10"/>
        <rFont val="Arial"/>
        <family val="2"/>
      </rPr>
      <t>Y</t>
    </r>
  </si>
  <si>
    <t>What the ECC Statement would show:</t>
  </si>
  <si>
    <t>Remaining REG to Allocate to Non-Sponsored Sources:</t>
  </si>
  <si>
    <t>Total Allocated to Sponsored Awards:</t>
  </si>
  <si>
    <t>Last Updated: 2/10/2026</t>
  </si>
  <si>
    <t>Effective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</si>
</sst>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i/>
      <sz val="9"/>
      <color theme="1"/>
      <name val="Calibri"/>
      <family val="2"/>
      <scheme val="minor"/>
    </font>
    <font>
      <b/>
      <i/>
      <sz val="8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43" fontId="0" fillId="0" borderId="0" xfId="1" applyFont="1" applyFill="1" applyProtection="1">
      <protection locked="0"/>
    </xf>
    <xf numFmtId="164" fontId="0" fillId="0" borderId="0" xfId="2" applyNumberFormat="1" applyFont="1" applyFill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0" xfId="0" applyFont="1" applyProtection="1">
      <protection locked="0"/>
    </xf>
    <xf numFmtId="0" fontId="0" fillId="5" borderId="1" xfId="0" applyFill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165" fontId="0" fillId="6" borderId="7" xfId="1" applyNumberFormat="1" applyFont="1" applyFill="1" applyBorder="1" applyProtection="1">
      <protection locked="0"/>
    </xf>
    <xf numFmtId="165" fontId="0" fillId="0" borderId="0" xfId="0" applyNumberFormat="1" applyProtection="1">
      <protection locked="0"/>
    </xf>
    <xf numFmtId="0" fontId="2" fillId="0" borderId="16" xfId="3" applyBorder="1" applyProtection="1">
      <protection locked="0"/>
    </xf>
    <xf numFmtId="43" fontId="3" fillId="0" borderId="12" xfId="4" applyFont="1" applyFill="1" applyBorder="1" applyProtection="1">
      <protection locked="0"/>
    </xf>
    <xf numFmtId="43" fontId="3" fillId="7" borderId="12" xfId="4" applyFont="1" applyFill="1" applyBorder="1" applyProtection="1">
      <protection locked="0"/>
    </xf>
    <xf numFmtId="0" fontId="2" fillId="0" borderId="0" xfId="3" applyAlignment="1" applyProtection="1">
      <alignment horizontal="left" vertical="center"/>
      <protection locked="0"/>
    </xf>
    <xf numFmtId="0" fontId="2" fillId="0" borderId="0" xfId="3" applyProtection="1">
      <protection locked="0"/>
    </xf>
    <xf numFmtId="0" fontId="2" fillId="4" borderId="20" xfId="3" applyFill="1" applyBorder="1" applyProtection="1">
      <protection locked="0"/>
    </xf>
    <xf numFmtId="43" fontId="3" fillId="4" borderId="12" xfId="4" applyFont="1" applyFill="1" applyBorder="1" applyProtection="1">
      <protection locked="0"/>
    </xf>
    <xf numFmtId="165" fontId="0" fillId="0" borderId="0" xfId="1" applyNumberFormat="1" applyFont="1" applyProtection="1"/>
    <xf numFmtId="165" fontId="0" fillId="0" borderId="0" xfId="1" applyNumberFormat="1" applyFont="1" applyFill="1" applyProtection="1">
      <protection locked="0"/>
    </xf>
    <xf numFmtId="0" fontId="2" fillId="0" borderId="21" xfId="3" applyBorder="1" applyProtection="1">
      <protection locked="0"/>
    </xf>
    <xf numFmtId="43" fontId="3" fillId="4" borderId="22" xfId="4" applyFont="1" applyFill="1" applyBorder="1" applyProtection="1">
      <protection locked="0"/>
    </xf>
    <xf numFmtId="9" fontId="0" fillId="3" borderId="7" xfId="2" applyFont="1" applyFill="1" applyBorder="1" applyProtection="1">
      <protection locked="0"/>
    </xf>
    <xf numFmtId="165" fontId="0" fillId="0" borderId="0" xfId="1" applyNumberFormat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0" fontId="8" fillId="0" borderId="21" xfId="3" applyFont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center" wrapText="1"/>
      <protection locked="0"/>
    </xf>
    <xf numFmtId="43" fontId="5" fillId="0" borderId="0" xfId="4" applyFont="1" applyBorder="1" applyAlignment="1" applyProtection="1">
      <alignment horizontal="center" wrapText="1"/>
      <protection locked="0"/>
    </xf>
    <xf numFmtId="43" fontId="0" fillId="0" borderId="0" xfId="0" applyNumberFormat="1" applyProtection="1">
      <protection locked="0"/>
    </xf>
    <xf numFmtId="0" fontId="5" fillId="9" borderId="26" xfId="0" applyFont="1" applyFill="1" applyBorder="1" applyAlignment="1" applyProtection="1">
      <alignment horizontal="center" wrapText="1"/>
      <protection locked="0"/>
    </xf>
    <xf numFmtId="0" fontId="5" fillId="9" borderId="27" xfId="0" applyFont="1" applyFill="1" applyBorder="1" applyAlignment="1" applyProtection="1">
      <alignment horizontal="center" wrapText="1"/>
      <protection locked="0"/>
    </xf>
    <xf numFmtId="0" fontId="5" fillId="9" borderId="28" xfId="0" applyFont="1" applyFill="1" applyBorder="1" applyAlignment="1" applyProtection="1">
      <alignment horizontal="center" wrapText="1"/>
      <protection locked="0"/>
    </xf>
    <xf numFmtId="0" fontId="5" fillId="9" borderId="29" xfId="0" applyFont="1" applyFill="1" applyBorder="1" applyAlignment="1" applyProtection="1">
      <alignment horizontal="center" wrapText="1"/>
      <protection locked="0"/>
    </xf>
    <xf numFmtId="0" fontId="5" fillId="8" borderId="26" xfId="0" applyFont="1" applyFill="1" applyBorder="1" applyAlignment="1" applyProtection="1">
      <alignment horizontal="center" wrapText="1"/>
      <protection locked="0"/>
    </xf>
    <xf numFmtId="0" fontId="5" fillId="8" borderId="29" xfId="0" applyFont="1" applyFill="1" applyBorder="1" applyAlignment="1" applyProtection="1">
      <alignment horizontal="center" wrapText="1"/>
      <protection locked="0"/>
    </xf>
    <xf numFmtId="0" fontId="0" fillId="0" borderId="23" xfId="0" applyBorder="1" applyProtection="1">
      <protection locked="0"/>
    </xf>
    <xf numFmtId="0" fontId="0" fillId="0" borderId="30" xfId="0" applyBorder="1" applyProtection="1">
      <protection locked="0"/>
    </xf>
    <xf numFmtId="0" fontId="3" fillId="3" borderId="31" xfId="0" applyFont="1" applyFill="1" applyBorder="1" applyProtection="1">
      <protection locked="0"/>
    </xf>
    <xf numFmtId="10" fontId="3" fillId="3" borderId="32" xfId="2" applyNumberFormat="1" applyFont="1" applyFill="1" applyBorder="1" applyProtection="1">
      <protection locked="0"/>
    </xf>
    <xf numFmtId="43" fontId="0" fillId="0" borderId="34" xfId="1" applyFont="1" applyBorder="1" applyProtection="1"/>
    <xf numFmtId="43" fontId="0" fillId="0" borderId="35" xfId="1" applyFont="1" applyBorder="1" applyProtection="1"/>
    <xf numFmtId="43" fontId="0" fillId="0" borderId="36" xfId="1" applyFont="1" applyBorder="1" applyProtection="1"/>
    <xf numFmtId="43" fontId="0" fillId="0" borderId="33" xfId="1" applyFont="1" applyBorder="1" applyProtection="1"/>
    <xf numFmtId="43" fontId="5" fillId="0" borderId="37" xfId="1" applyFont="1" applyBorder="1" applyProtection="1"/>
    <xf numFmtId="10" fontId="5" fillId="0" borderId="38" xfId="2" applyNumberFormat="1" applyFont="1" applyBorder="1" applyProtection="1"/>
    <xf numFmtId="0" fontId="3" fillId="3" borderId="39" xfId="0" applyFont="1" applyFill="1" applyBorder="1" applyProtection="1">
      <protection locked="0"/>
    </xf>
    <xf numFmtId="10" fontId="3" fillId="3" borderId="7" xfId="2" applyNumberFormat="1" applyFont="1" applyFill="1" applyBorder="1" applyProtection="1">
      <protection locked="0"/>
    </xf>
    <xf numFmtId="43" fontId="0" fillId="0" borderId="40" xfId="1" applyFont="1" applyBorder="1" applyProtection="1"/>
    <xf numFmtId="43" fontId="0" fillId="0" borderId="41" xfId="1" applyFont="1" applyBorder="1" applyProtection="1"/>
    <xf numFmtId="43" fontId="0" fillId="0" borderId="42" xfId="1" applyFont="1" applyBorder="1" applyProtection="1"/>
    <xf numFmtId="43" fontId="0" fillId="0" borderId="7" xfId="1" applyFont="1" applyBorder="1" applyProtection="1"/>
    <xf numFmtId="43" fontId="5" fillId="0" borderId="43" xfId="1" applyFont="1" applyBorder="1" applyProtection="1"/>
    <xf numFmtId="10" fontId="5" fillId="0" borderId="44" xfId="2" applyNumberFormat="1" applyFont="1" applyBorder="1" applyProtection="1"/>
    <xf numFmtId="0" fontId="0" fillId="3" borderId="39" xfId="0" applyFill="1" applyBorder="1" applyProtection="1">
      <protection locked="0"/>
    </xf>
    <xf numFmtId="0" fontId="0" fillId="3" borderId="45" xfId="0" applyFill="1" applyBorder="1" applyProtection="1">
      <protection locked="0"/>
    </xf>
    <xf numFmtId="43" fontId="0" fillId="0" borderId="46" xfId="1" applyFont="1" applyBorder="1" applyProtection="1"/>
    <xf numFmtId="43" fontId="0" fillId="0" borderId="47" xfId="1" applyFont="1" applyBorder="1" applyProtection="1"/>
    <xf numFmtId="43" fontId="0" fillId="0" borderId="48" xfId="1" applyFont="1" applyBorder="1" applyProtection="1"/>
    <xf numFmtId="43" fontId="5" fillId="0" borderId="45" xfId="1" applyFont="1" applyBorder="1" applyProtection="1"/>
    <xf numFmtId="10" fontId="5" fillId="0" borderId="49" xfId="2" applyNumberFormat="1" applyFont="1" applyBorder="1" applyProtection="1"/>
    <xf numFmtId="0" fontId="5" fillId="8" borderId="27" xfId="0" applyFont="1" applyFill="1" applyBorder="1" applyAlignment="1" applyProtection="1">
      <alignment horizontal="center" wrapText="1"/>
      <protection locked="0"/>
    </xf>
    <xf numFmtId="0" fontId="3" fillId="0" borderId="52" xfId="0" applyFont="1" applyBorder="1"/>
    <xf numFmtId="43" fontId="0" fillId="0" borderId="0" xfId="0" applyNumberFormat="1"/>
    <xf numFmtId="10" fontId="0" fillId="0" borderId="0" xfId="2" applyNumberFormat="1" applyFont="1" applyBorder="1" applyProtection="1"/>
    <xf numFmtId="10" fontId="0" fillId="0" borderId="0" xfId="0" applyNumberFormat="1"/>
    <xf numFmtId="43" fontId="5" fillId="0" borderId="52" xfId="0" applyNumberFormat="1" applyFont="1" applyBorder="1"/>
    <xf numFmtId="10" fontId="5" fillId="0" borderId="0" xfId="2" applyNumberFormat="1" applyFont="1" applyBorder="1" applyProtection="1"/>
    <xf numFmtId="10" fontId="0" fillId="0" borderId="53" xfId="0" applyNumberFormat="1" applyBorder="1"/>
    <xf numFmtId="0" fontId="5" fillId="0" borderId="24" xfId="0" applyFont="1" applyBorder="1"/>
    <xf numFmtId="43" fontId="5" fillId="0" borderId="57" xfId="0" applyNumberFormat="1" applyFont="1" applyBorder="1"/>
    <xf numFmtId="10" fontId="5" fillId="0" borderId="57" xfId="2" applyNumberFormat="1" applyFont="1" applyBorder="1"/>
    <xf numFmtId="10" fontId="5" fillId="0" borderId="57" xfId="2" applyNumberFormat="1" applyFont="1" applyBorder="1" applyProtection="1"/>
    <xf numFmtId="10" fontId="5" fillId="0" borderId="25" xfId="0" applyNumberFormat="1" applyFont="1" applyBorder="1"/>
    <xf numFmtId="43" fontId="5" fillId="0" borderId="24" xfId="0" applyNumberFormat="1" applyFont="1" applyBorder="1"/>
    <xf numFmtId="165" fontId="0" fillId="0" borderId="0" xfId="0" applyNumberFormat="1"/>
    <xf numFmtId="165" fontId="5" fillId="0" borderId="0" xfId="0" applyNumberFormat="1" applyFont="1"/>
    <xf numFmtId="165" fontId="5" fillId="0" borderId="50" xfId="0" applyNumberFormat="1" applyFont="1" applyBorder="1" applyAlignment="1">
      <alignment vertical="center"/>
    </xf>
    <xf numFmtId="10" fontId="5" fillId="0" borderId="30" xfId="2" applyNumberFormat="1" applyFont="1" applyBorder="1" applyAlignment="1" applyProtection="1">
      <alignment vertical="center"/>
    </xf>
    <xf numFmtId="165" fontId="0" fillId="0" borderId="30" xfId="0" applyNumberFormat="1" applyBorder="1" applyAlignment="1">
      <alignment vertical="center"/>
    </xf>
    <xf numFmtId="43" fontId="3" fillId="0" borderId="0" xfId="0" applyNumberFormat="1" applyFont="1"/>
    <xf numFmtId="165" fontId="5" fillId="0" borderId="54" xfId="0" applyNumberFormat="1" applyFont="1" applyBorder="1" applyAlignment="1">
      <alignment vertical="center"/>
    </xf>
    <xf numFmtId="10" fontId="5" fillId="0" borderId="23" xfId="2" applyNumberFormat="1" applyFont="1" applyBorder="1" applyAlignment="1" applyProtection="1">
      <alignment vertical="center"/>
    </xf>
    <xf numFmtId="165" fontId="0" fillId="0" borderId="23" xfId="0" applyNumberFormat="1" applyBorder="1" applyAlignment="1">
      <alignment vertical="center"/>
    </xf>
    <xf numFmtId="0" fontId="5" fillId="0" borderId="50" xfId="0" applyFont="1" applyBorder="1"/>
    <xf numFmtId="165" fontId="5" fillId="0" borderId="30" xfId="0" applyNumberFormat="1" applyFont="1" applyBorder="1"/>
    <xf numFmtId="10" fontId="5" fillId="0" borderId="30" xfId="2" applyNumberFormat="1" applyFont="1" applyBorder="1" applyProtection="1"/>
    <xf numFmtId="0" fontId="5" fillId="0" borderId="30" xfId="0" applyFont="1" applyBorder="1"/>
    <xf numFmtId="10" fontId="5" fillId="0" borderId="30" xfId="0" applyNumberFormat="1" applyFont="1" applyBorder="1"/>
    <xf numFmtId="43" fontId="5" fillId="0" borderId="50" xfId="0" applyNumberFormat="1" applyFont="1" applyBorder="1"/>
    <xf numFmtId="10" fontId="5" fillId="0" borderId="51" xfId="0" applyNumberFormat="1" applyFont="1" applyBorder="1"/>
    <xf numFmtId="10" fontId="5" fillId="0" borderId="1" xfId="0" applyNumberFormat="1" applyFont="1" applyBorder="1"/>
    <xf numFmtId="0" fontId="5" fillId="0" borderId="0" xfId="0" applyFont="1" applyAlignment="1" applyProtection="1">
      <alignment horizontal="right"/>
      <protection locked="0"/>
    </xf>
    <xf numFmtId="9" fontId="0" fillId="3" borderId="1" xfId="2" applyFont="1" applyFill="1" applyBorder="1"/>
    <xf numFmtId="0" fontId="5" fillId="0" borderId="1" xfId="0" applyFont="1" applyBorder="1"/>
    <xf numFmtId="10" fontId="3" fillId="3" borderId="41" xfId="2" applyNumberFormat="1" applyFont="1" applyFill="1" applyBorder="1" applyProtection="1">
      <protection locked="0"/>
    </xf>
    <xf numFmtId="10" fontId="0" fillId="3" borderId="41" xfId="2" applyNumberFormat="1" applyFont="1" applyFill="1" applyBorder="1" applyProtection="1">
      <protection locked="0"/>
    </xf>
    <xf numFmtId="10" fontId="0" fillId="3" borderId="47" xfId="2" applyNumberFormat="1" applyFont="1" applyFill="1" applyBorder="1" applyProtection="1">
      <protection locked="0"/>
    </xf>
    <xf numFmtId="10" fontId="0" fillId="0" borderId="38" xfId="2" applyNumberFormat="1" applyFont="1" applyBorder="1"/>
    <xf numFmtId="10" fontId="0" fillId="0" borderId="44" xfId="2" applyNumberFormat="1" applyFont="1" applyBorder="1"/>
    <xf numFmtId="10" fontId="3" fillId="3" borderId="35" xfId="2" applyNumberFormat="1" applyFont="1" applyFill="1" applyBorder="1" applyProtection="1">
      <protection locked="0"/>
    </xf>
    <xf numFmtId="10" fontId="0" fillId="0" borderId="49" xfId="2" applyNumberFormat="1" applyFont="1" applyBorder="1"/>
    <xf numFmtId="0" fontId="0" fillId="0" borderId="1" xfId="0" applyBorder="1" applyProtection="1">
      <protection locked="0"/>
    </xf>
    <xf numFmtId="10" fontId="5" fillId="5" borderId="32" xfId="2" applyNumberFormat="1" applyFont="1" applyFill="1" applyBorder="1" applyProtection="1"/>
    <xf numFmtId="164" fontId="0" fillId="0" borderId="57" xfId="2" applyNumberFormat="1" applyFont="1" applyFill="1" applyBorder="1" applyProtection="1">
      <protection locked="0"/>
    </xf>
    <xf numFmtId="43" fontId="0" fillId="0" borderId="34" xfId="1" applyFont="1" applyFill="1" applyBorder="1" applyProtection="1"/>
    <xf numFmtId="43" fontId="0" fillId="0" borderId="40" xfId="1" applyFont="1" applyFill="1" applyBorder="1" applyProtection="1"/>
    <xf numFmtId="43" fontId="0" fillId="0" borderId="46" xfId="1" applyFont="1" applyFill="1" applyBorder="1" applyProtection="1"/>
    <xf numFmtId="0" fontId="0" fillId="0" borderId="52" xfId="0" applyBorder="1" applyProtection="1">
      <protection locked="0"/>
    </xf>
    <xf numFmtId="0" fontId="0" fillId="0" borderId="55" xfId="0" applyBorder="1" applyProtection="1">
      <protection locked="0"/>
    </xf>
    <xf numFmtId="43" fontId="3" fillId="4" borderId="59" xfId="1" applyFont="1" applyFill="1" applyBorder="1" applyProtection="1">
      <protection locked="0"/>
    </xf>
    <xf numFmtId="0" fontId="5" fillId="10" borderId="26" xfId="0" applyFont="1" applyFill="1" applyBorder="1" applyAlignment="1" applyProtection="1">
      <alignment horizontal="center" wrapText="1"/>
      <protection locked="0"/>
    </xf>
    <xf numFmtId="0" fontId="5" fillId="10" borderId="27" xfId="0" applyFont="1" applyFill="1" applyBorder="1" applyAlignment="1" applyProtection="1">
      <alignment horizontal="center" wrapText="1"/>
      <protection locked="0"/>
    </xf>
    <xf numFmtId="0" fontId="5" fillId="10" borderId="25" xfId="0" applyFont="1" applyFill="1" applyBorder="1" applyAlignment="1" applyProtection="1">
      <alignment horizontal="center" wrapText="1"/>
      <protection locked="0"/>
    </xf>
    <xf numFmtId="0" fontId="12" fillId="11" borderId="26" xfId="0" applyFont="1" applyFill="1" applyBorder="1" applyAlignment="1" applyProtection="1">
      <alignment horizontal="center"/>
      <protection locked="0"/>
    </xf>
    <xf numFmtId="0" fontId="12" fillId="11" borderId="27" xfId="0" applyFont="1" applyFill="1" applyBorder="1" applyAlignment="1" applyProtection="1">
      <alignment horizontal="center" wrapText="1"/>
      <protection locked="0"/>
    </xf>
    <xf numFmtId="0" fontId="12" fillId="11" borderId="56" xfId="0" applyFont="1" applyFill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10" fontId="0" fillId="0" borderId="1" xfId="1" applyNumberFormat="1" applyFont="1" applyFill="1" applyBorder="1" applyProtection="1"/>
    <xf numFmtId="43" fontId="0" fillId="0" borderId="1" xfId="0" applyNumberFormat="1" applyBorder="1"/>
    <xf numFmtId="10" fontId="0" fillId="0" borderId="58" xfId="1" applyNumberFormat="1" applyFont="1" applyFill="1" applyBorder="1" applyProtection="1"/>
    <xf numFmtId="43" fontId="0" fillId="0" borderId="27" xfId="0" applyNumberFormat="1" applyBorder="1"/>
    <xf numFmtId="43" fontId="0" fillId="0" borderId="57" xfId="0" applyNumberFormat="1" applyBorder="1"/>
    <xf numFmtId="43" fontId="0" fillId="0" borderId="29" xfId="0" applyNumberFormat="1" applyBorder="1"/>
    <xf numFmtId="0" fontId="5" fillId="2" borderId="0" xfId="0" applyFont="1" applyFill="1" applyAlignment="1" applyProtection="1">
      <alignment horizontal="center"/>
      <protection locked="0"/>
    </xf>
    <xf numFmtId="0" fontId="5" fillId="4" borderId="2" xfId="3" applyFont="1" applyFill="1" applyBorder="1" applyAlignment="1" applyProtection="1">
      <alignment horizontal="center" vertical="center" wrapText="1"/>
      <protection locked="0"/>
    </xf>
    <xf numFmtId="0" fontId="5" fillId="4" borderId="3" xfId="3" applyFont="1" applyFill="1" applyBorder="1" applyAlignment="1" applyProtection="1">
      <alignment horizontal="center" vertical="center" wrapText="1"/>
      <protection locked="0"/>
    </xf>
    <xf numFmtId="0" fontId="5" fillId="4" borderId="4" xfId="3" applyFont="1" applyFill="1" applyBorder="1" applyAlignment="1" applyProtection="1">
      <alignment horizontal="center" vertical="center" wrapText="1"/>
      <protection locked="0"/>
    </xf>
    <xf numFmtId="0" fontId="5" fillId="4" borderId="8" xfId="3" applyFont="1" applyFill="1" applyBorder="1" applyAlignment="1" applyProtection="1">
      <alignment horizontal="center" vertical="center" wrapText="1"/>
      <protection locked="0"/>
    </xf>
    <xf numFmtId="0" fontId="5" fillId="4" borderId="9" xfId="3" applyFont="1" applyFill="1" applyBorder="1" applyAlignment="1" applyProtection="1">
      <alignment horizontal="center" vertical="center" wrapText="1"/>
      <protection locked="0"/>
    </xf>
    <xf numFmtId="0" fontId="5" fillId="4" borderId="10" xfId="3" applyFont="1" applyFill="1" applyBorder="1" applyAlignment="1" applyProtection="1">
      <alignment horizontal="center" vertical="center" wrapText="1"/>
      <protection locked="0"/>
    </xf>
    <xf numFmtId="0" fontId="5" fillId="10" borderId="5" xfId="3" applyFont="1" applyFill="1" applyBorder="1" applyAlignment="1" applyProtection="1">
      <alignment horizontal="center" vertical="center" wrapText="1"/>
      <protection locked="0"/>
    </xf>
    <xf numFmtId="0" fontId="5" fillId="10" borderId="11" xfId="3" applyFont="1" applyFill="1" applyBorder="1" applyAlignment="1" applyProtection="1">
      <alignment horizontal="center" vertical="center" wrapText="1"/>
      <protection locked="0"/>
    </xf>
    <xf numFmtId="0" fontId="5" fillId="10" borderId="6" xfId="3" applyFont="1" applyFill="1" applyBorder="1" applyAlignment="1" applyProtection="1">
      <alignment horizontal="center" vertical="center" wrapText="1"/>
      <protection locked="0"/>
    </xf>
    <xf numFmtId="0" fontId="5" fillId="10" borderId="12" xfId="3" applyFont="1" applyFill="1" applyBorder="1" applyAlignment="1" applyProtection="1">
      <alignment horizontal="center" vertical="center" wrapText="1"/>
      <protection locked="0"/>
    </xf>
    <xf numFmtId="43" fontId="5" fillId="10" borderId="6" xfId="4" applyFont="1" applyFill="1" applyBorder="1" applyAlignment="1" applyProtection="1">
      <alignment horizontal="center" vertical="center"/>
      <protection locked="0"/>
    </xf>
    <xf numFmtId="43" fontId="5" fillId="10" borderId="12" xfId="4" applyFont="1" applyFill="1" applyBorder="1" applyAlignment="1" applyProtection="1">
      <alignment horizontal="center" vertical="center"/>
      <protection locked="0"/>
    </xf>
    <xf numFmtId="43" fontId="5" fillId="0" borderId="0" xfId="1" applyFont="1" applyAlignment="1" applyProtection="1">
      <alignment horizontal="center"/>
      <protection locked="0"/>
    </xf>
    <xf numFmtId="43" fontId="5" fillId="0" borderId="53" xfId="1" applyFont="1" applyBorder="1" applyAlignment="1" applyProtection="1">
      <alignment horizontal="center"/>
      <protection locked="0"/>
    </xf>
    <xf numFmtId="0" fontId="5" fillId="8" borderId="24" xfId="0" applyFont="1" applyFill="1" applyBorder="1" applyAlignment="1" applyProtection="1">
      <alignment horizontal="center" wrapText="1"/>
      <protection locked="0"/>
    </xf>
    <xf numFmtId="0" fontId="5" fillId="8" borderId="25" xfId="0" applyFont="1" applyFill="1" applyBorder="1" applyAlignment="1" applyProtection="1">
      <alignment horizontal="center" wrapText="1"/>
      <protection locked="0"/>
    </xf>
    <xf numFmtId="0" fontId="5" fillId="8" borderId="50" xfId="0" applyFont="1" applyFill="1" applyBorder="1" applyAlignment="1" applyProtection="1">
      <alignment horizontal="center"/>
      <protection locked="0"/>
    </xf>
    <xf numFmtId="0" fontId="5" fillId="8" borderId="30" xfId="0" applyFont="1" applyFill="1" applyBorder="1" applyAlignment="1" applyProtection="1">
      <alignment horizontal="center"/>
      <protection locked="0"/>
    </xf>
    <xf numFmtId="0" fontId="5" fillId="8" borderId="51" xfId="0" applyFont="1" applyFill="1" applyBorder="1" applyAlignment="1" applyProtection="1">
      <alignment horizontal="center"/>
      <protection locked="0"/>
    </xf>
    <xf numFmtId="0" fontId="5" fillId="8" borderId="54" xfId="0" applyFont="1" applyFill="1" applyBorder="1" applyAlignment="1" applyProtection="1">
      <alignment horizontal="center"/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8" borderId="55" xfId="0" applyFont="1" applyFill="1" applyBorder="1" applyAlignment="1" applyProtection="1">
      <alignment horizontal="center"/>
      <protection locked="0"/>
    </xf>
    <xf numFmtId="0" fontId="5" fillId="10" borderId="24" xfId="0" applyFont="1" applyFill="1" applyBorder="1" applyAlignment="1" applyProtection="1">
      <alignment horizontal="center"/>
      <protection locked="0"/>
    </xf>
    <xf numFmtId="0" fontId="5" fillId="10" borderId="57" xfId="0" applyFont="1" applyFill="1" applyBorder="1" applyAlignment="1" applyProtection="1">
      <alignment horizontal="center"/>
      <protection locked="0"/>
    </xf>
    <xf numFmtId="0" fontId="5" fillId="10" borderId="25" xfId="0" applyFont="1" applyFill="1" applyBorder="1" applyAlignment="1" applyProtection="1">
      <alignment horizontal="center"/>
      <protection locked="0"/>
    </xf>
    <xf numFmtId="0" fontId="5" fillId="9" borderId="24" xfId="0" applyFont="1" applyFill="1" applyBorder="1" applyAlignment="1" applyProtection="1">
      <alignment horizontal="center"/>
      <protection locked="0"/>
    </xf>
    <xf numFmtId="0" fontId="0" fillId="9" borderId="57" xfId="0" applyFill="1" applyBorder="1" applyAlignment="1" applyProtection="1">
      <alignment horizontal="center"/>
      <protection locked="0"/>
    </xf>
    <xf numFmtId="0" fontId="0" fillId="9" borderId="25" xfId="0" applyFill="1" applyBorder="1" applyAlignment="1" applyProtection="1">
      <alignment horizontal="center"/>
      <protection locked="0"/>
    </xf>
    <xf numFmtId="0" fontId="14" fillId="0" borderId="50" xfId="5" applyFont="1" applyBorder="1" applyAlignment="1" applyProtection="1">
      <alignment horizontal="center" vertical="center" wrapText="1"/>
      <protection locked="0"/>
    </xf>
    <xf numFmtId="0" fontId="14" fillId="0" borderId="51" xfId="5" applyFont="1" applyBorder="1" applyAlignment="1" applyProtection="1">
      <alignment horizontal="center" vertical="center" wrapText="1"/>
      <protection locked="0"/>
    </xf>
    <xf numFmtId="0" fontId="14" fillId="0" borderId="52" xfId="5" applyFont="1" applyBorder="1" applyAlignment="1" applyProtection="1">
      <alignment horizontal="center" vertical="center" wrapText="1"/>
      <protection locked="0"/>
    </xf>
    <xf numFmtId="0" fontId="14" fillId="0" borderId="53" xfId="5" applyFont="1" applyBorder="1" applyAlignment="1" applyProtection="1">
      <alignment horizontal="center" vertical="center" wrapText="1"/>
      <protection locked="0"/>
    </xf>
    <xf numFmtId="0" fontId="14" fillId="0" borderId="54" xfId="5" applyFont="1" applyBorder="1" applyAlignment="1" applyProtection="1">
      <alignment horizontal="center" vertical="center" wrapText="1"/>
      <protection locked="0"/>
    </xf>
    <xf numFmtId="0" fontId="14" fillId="0" borderId="55" xfId="5" applyFont="1" applyBorder="1" applyAlignment="1" applyProtection="1">
      <alignment horizontal="center" vertical="center" wrapText="1"/>
      <protection locked="0"/>
    </xf>
    <xf numFmtId="0" fontId="10" fillId="11" borderId="50" xfId="0" applyFont="1" applyFill="1" applyBorder="1" applyAlignment="1" applyProtection="1">
      <alignment horizontal="center" vertical="center" wrapText="1"/>
      <protection locked="0"/>
    </xf>
    <xf numFmtId="0" fontId="10" fillId="11" borderId="30" xfId="0" applyFont="1" applyFill="1" applyBorder="1" applyAlignment="1" applyProtection="1">
      <alignment horizontal="center" vertical="center" wrapText="1"/>
      <protection locked="0"/>
    </xf>
    <xf numFmtId="0" fontId="10" fillId="11" borderId="51" xfId="0" applyFont="1" applyFill="1" applyBorder="1" applyAlignment="1" applyProtection="1">
      <alignment horizontal="center" vertical="center" wrapText="1"/>
      <protection locked="0"/>
    </xf>
    <xf numFmtId="0" fontId="10" fillId="11" borderId="54" xfId="0" applyFont="1" applyFill="1" applyBorder="1" applyAlignment="1" applyProtection="1">
      <alignment horizontal="center" vertical="center" wrapText="1"/>
      <protection locked="0"/>
    </xf>
    <xf numFmtId="0" fontId="10" fillId="11" borderId="23" xfId="0" applyFont="1" applyFill="1" applyBorder="1" applyAlignment="1" applyProtection="1">
      <alignment horizontal="center" vertical="center" wrapText="1"/>
      <protection locked="0"/>
    </xf>
    <xf numFmtId="0" fontId="10" fillId="11" borderId="55" xfId="0" applyFont="1" applyFill="1" applyBorder="1" applyAlignment="1" applyProtection="1">
      <alignment horizontal="center" vertical="center" wrapText="1"/>
      <protection locked="0"/>
    </xf>
    <xf numFmtId="0" fontId="2" fillId="7" borderId="13" xfId="3" applyFill="1" applyBorder="1" applyAlignment="1" applyProtection="1">
      <alignment horizontal="center" vertical="center" wrapText="1"/>
      <protection locked="0"/>
    </xf>
    <xf numFmtId="0" fontId="2" fillId="7" borderId="14" xfId="3" applyFill="1" applyBorder="1" applyAlignment="1" applyProtection="1">
      <alignment horizontal="center" vertical="center" wrapText="1"/>
      <protection locked="0"/>
    </xf>
    <xf numFmtId="0" fontId="2" fillId="7" borderId="15" xfId="3" applyFill="1" applyBorder="1" applyAlignment="1" applyProtection="1">
      <alignment horizontal="center" vertical="center" wrapText="1"/>
      <protection locked="0"/>
    </xf>
    <xf numFmtId="0" fontId="2" fillId="7" borderId="17" xfId="3" applyFill="1" applyBorder="1" applyAlignment="1" applyProtection="1">
      <alignment horizontal="center" vertical="center" wrapText="1"/>
      <protection locked="0"/>
    </xf>
    <xf numFmtId="0" fontId="2" fillId="7" borderId="18" xfId="3" applyFill="1" applyBorder="1" applyAlignment="1" applyProtection="1">
      <alignment horizontal="center" vertical="center" wrapText="1"/>
      <protection locked="0"/>
    </xf>
    <xf numFmtId="0" fontId="2" fillId="7" borderId="19" xfId="3" applyFill="1" applyBorder="1" applyAlignment="1" applyProtection="1">
      <alignment horizontal="center" vertical="center" wrapText="1"/>
      <protection locked="0"/>
    </xf>
    <xf numFmtId="0" fontId="1" fillId="0" borderId="0" xfId="3" applyFont="1" applyAlignment="1" applyProtection="1">
      <alignment horizontal="left" vertical="center"/>
      <protection locked="0"/>
    </xf>
  </cellXfs>
  <cellStyles count="6">
    <cellStyle name="Comma" xfId="1" builtinId="3"/>
    <cellStyle name="Comma 2" xfId="4" xr:uid="{B2D4F386-EDB3-4E0F-8C6E-E2D3DC80FC3A}"/>
    <cellStyle name="Hyperlink" xfId="5" builtinId="8"/>
    <cellStyle name="Normal" xfId="0" builtinId="0"/>
    <cellStyle name="Normal 2" xfId="3" xr:uid="{37D90265-5710-4AF6-A299-EAAD69BC1017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1</xdr:row>
      <xdr:rowOff>133351</xdr:rowOff>
    </xdr:from>
    <xdr:to>
      <xdr:col>14</xdr:col>
      <xdr:colOff>476250</xdr:colOff>
      <xdr:row>14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9B6E28-CEA3-4DE6-743D-6831737B7C4F}"/>
            </a:ext>
          </a:extLst>
        </xdr:cNvPr>
        <xdr:cNvSpPr txBox="1"/>
      </xdr:nvSpPr>
      <xdr:spPr>
        <a:xfrm>
          <a:off x="4210050" y="304801"/>
          <a:ext cx="5467350" cy="2343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Instructions:</a:t>
          </a:r>
        </a:p>
        <a:p>
          <a:r>
            <a:rPr lang="en-US" sz="1100"/>
            <a:t>This is an optional sheet</a:t>
          </a:r>
          <a:r>
            <a:rPr lang="en-US" sz="1100" baseline="0"/>
            <a:t>, meant to be used only when a faculty has less than 100% FTE, and some or all of their effort commitment(s) require a certain quantity of time/effort based on a full-time appointment. This adjustment is not necessary if the commitment(s) was based on a percentage of the faculty's time spent on instituional activities.</a:t>
          </a:r>
        </a:p>
        <a:p>
          <a:endParaRPr lang="en-US" sz="1100" baseline="0"/>
        </a:p>
        <a:p>
          <a:r>
            <a:rPr lang="en-US" sz="1100" baseline="0"/>
            <a:t>1) Enter the faculty's actual FTE in cell C2.</a:t>
          </a:r>
        </a:p>
        <a:p>
          <a:r>
            <a:rPr lang="en-US" sz="1100" baseline="0"/>
            <a:t>2) Enter each grant in column B</a:t>
          </a:r>
        </a:p>
        <a:p>
          <a:r>
            <a:rPr lang="en-US" sz="1100" baseline="0"/>
            <a:t>3) Enter the associated effort commitment for each grant in column C</a:t>
          </a:r>
        </a:p>
        <a:p>
          <a:r>
            <a:rPr lang="en-US" sz="1100" baseline="0"/>
            <a:t>4) This will adjust column D into the entries that you should put into column C of the  "Workday REG Allocations Calc" sheet.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alary cap calc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A5AA-3B45-4CB6-B8D1-97EBF270A3B6}">
  <dimension ref="A1:Q100"/>
  <sheetViews>
    <sheetView tabSelected="1" zoomScale="80" zoomScaleNormal="80" workbookViewId="0">
      <selection activeCell="K9" sqref="K9"/>
    </sheetView>
  </sheetViews>
  <sheetFormatPr defaultRowHeight="13.2" outlineLevelRow="2" x14ac:dyDescent="0.25"/>
  <cols>
    <col min="1" max="1" width="3.33203125" style="2" customWidth="1"/>
    <col min="2" max="2" width="50.6640625" style="2" customWidth="1"/>
    <col min="3" max="3" width="22.6640625" style="2" bestFit="1" customWidth="1"/>
    <col min="4" max="4" width="16.5546875" style="2" bestFit="1" customWidth="1"/>
    <col min="5" max="6" width="16.44140625" style="2" customWidth="1"/>
    <col min="7" max="7" width="16.44140625" style="3" customWidth="1"/>
    <col min="8" max="8" width="16.44140625" style="4" bestFit="1" customWidth="1"/>
    <col min="9" max="9" width="11.88671875" style="5" bestFit="1" customWidth="1"/>
    <col min="10" max="10" width="20.44140625" style="2" bestFit="1" customWidth="1"/>
    <col min="11" max="11" width="16.5546875" style="2" bestFit="1" customWidth="1"/>
    <col min="12" max="12" width="17" style="2" customWidth="1"/>
    <col min="13" max="13" width="17.88671875" style="2" bestFit="1" customWidth="1"/>
    <col min="16" max="17" width="38.109375" bestFit="1" customWidth="1"/>
    <col min="18" max="18" width="8.33203125" bestFit="1" customWidth="1"/>
    <col min="19" max="19" width="12" bestFit="1" customWidth="1"/>
  </cols>
  <sheetData>
    <row r="1" spans="1:13" x14ac:dyDescent="0.25">
      <c r="A1" s="1" t="s">
        <v>48</v>
      </c>
      <c r="F1" s="127" t="s">
        <v>63</v>
      </c>
      <c r="G1" s="127"/>
      <c r="H1" s="5"/>
      <c r="I1" s="2"/>
      <c r="M1"/>
    </row>
    <row r="2" spans="1:13" ht="13.8" thickBot="1" x14ac:dyDescent="0.3">
      <c r="A2" s="2" t="s">
        <v>47</v>
      </c>
    </row>
    <row r="3" spans="1:13" ht="13.8" thickBot="1" x14ac:dyDescent="0.3">
      <c r="A3" s="6"/>
      <c r="B3" s="2" t="s">
        <v>51</v>
      </c>
    </row>
    <row r="4" spans="1:13" ht="13.8" thickBot="1" x14ac:dyDescent="0.3">
      <c r="A4" s="7"/>
      <c r="B4" s="8" t="s">
        <v>52</v>
      </c>
    </row>
    <row r="5" spans="1:13" ht="13.8" thickBot="1" x14ac:dyDescent="0.3">
      <c r="A5" s="9"/>
      <c r="B5" s="8" t="s">
        <v>54</v>
      </c>
    </row>
    <row r="6" spans="1:13" ht="14.4" thickTop="1" thickBot="1" x14ac:dyDescent="0.3">
      <c r="A6" s="105"/>
      <c r="B6" s="2" t="s">
        <v>53</v>
      </c>
      <c r="E6" s="128" t="s">
        <v>0</v>
      </c>
      <c r="F6" s="129"/>
      <c r="G6" s="130"/>
      <c r="H6" s="134" t="s">
        <v>1</v>
      </c>
      <c r="I6" s="136" t="s">
        <v>2</v>
      </c>
      <c r="J6" s="138" t="s">
        <v>3</v>
      </c>
      <c r="K6" s="11"/>
      <c r="L6" s="11"/>
      <c r="M6"/>
    </row>
    <row r="7" spans="1:13" ht="13.8" thickBot="1" x14ac:dyDescent="0.3">
      <c r="A7" s="10" t="s">
        <v>57</v>
      </c>
      <c r="E7" s="131"/>
      <c r="F7" s="132"/>
      <c r="G7" s="133"/>
      <c r="H7" s="135"/>
      <c r="I7" s="137"/>
      <c r="J7" s="139"/>
      <c r="K7" s="11"/>
      <c r="L7" s="11"/>
      <c r="M7"/>
    </row>
    <row r="8" spans="1:13" ht="15.6" thickTop="1" thickBot="1" x14ac:dyDescent="0.35">
      <c r="A8" s="12"/>
      <c r="B8" s="2" t="s">
        <v>58</v>
      </c>
      <c r="C8" s="13"/>
      <c r="D8" s="14"/>
      <c r="E8" s="168" t="s">
        <v>4</v>
      </c>
      <c r="F8" s="169"/>
      <c r="G8" s="170"/>
      <c r="H8" s="15" t="s">
        <v>5</v>
      </c>
      <c r="I8" s="16">
        <v>228000</v>
      </c>
      <c r="J8" s="17">
        <f>I8/12</f>
        <v>19000</v>
      </c>
      <c r="K8" s="174" t="s">
        <v>64</v>
      </c>
      <c r="L8" s="19"/>
      <c r="M8"/>
    </row>
    <row r="9" spans="1:13" ht="15.6" thickTop="1" thickBot="1" x14ac:dyDescent="0.35">
      <c r="A9" s="12"/>
      <c r="B9" s="2" t="s">
        <v>59</v>
      </c>
      <c r="C9" s="13"/>
      <c r="D9" s="14"/>
      <c r="E9" s="171"/>
      <c r="F9" s="172"/>
      <c r="G9" s="173"/>
      <c r="H9" s="20" t="s">
        <v>6</v>
      </c>
      <c r="I9" s="21"/>
      <c r="J9" s="17">
        <f>I9/12</f>
        <v>0</v>
      </c>
      <c r="L9" s="18"/>
      <c r="M9"/>
    </row>
    <row r="10" spans="1:13" ht="15.6" thickTop="1" thickBot="1" x14ac:dyDescent="0.35">
      <c r="B10" s="10" t="s">
        <v>43</v>
      </c>
      <c r="C10" s="22">
        <f>SUM(C8:C9)</f>
        <v>0</v>
      </c>
      <c r="D10" s="23"/>
      <c r="E10" s="24"/>
      <c r="F10" s="19"/>
      <c r="G10" s="19"/>
      <c r="H10" s="20" t="s">
        <v>7</v>
      </c>
      <c r="I10" s="25"/>
      <c r="J10" s="17">
        <f t="shared" ref="J10:J13" si="0">I10/12</f>
        <v>0</v>
      </c>
      <c r="K10" s="19"/>
      <c r="L10" s="19"/>
      <c r="M10"/>
    </row>
    <row r="11" spans="1:13" ht="15.6" thickTop="1" thickBot="1" x14ac:dyDescent="0.35">
      <c r="B11" s="10" t="s">
        <v>44</v>
      </c>
      <c r="C11" s="26"/>
      <c r="D11" s="23"/>
      <c r="E11" s="24"/>
      <c r="F11" s="19"/>
      <c r="G11" s="19"/>
      <c r="H11" s="20" t="s">
        <v>8</v>
      </c>
      <c r="I11" s="25"/>
      <c r="J11" s="17">
        <f t="shared" si="0"/>
        <v>0</v>
      </c>
      <c r="K11" s="19"/>
      <c r="L11" s="19"/>
      <c r="M11"/>
    </row>
    <row r="12" spans="1:13" ht="15.6" thickTop="1" thickBot="1" x14ac:dyDescent="0.35">
      <c r="D12" s="27"/>
      <c r="E12" s="24"/>
      <c r="F12" s="19"/>
      <c r="G12" s="19"/>
      <c r="H12" s="20" t="s">
        <v>9</v>
      </c>
      <c r="I12" s="25"/>
      <c r="J12" s="17">
        <f t="shared" si="0"/>
        <v>0</v>
      </c>
      <c r="K12" s="19"/>
      <c r="L12" s="19"/>
      <c r="M12"/>
    </row>
    <row r="13" spans="1:13" ht="15.6" thickTop="1" thickBot="1" x14ac:dyDescent="0.35">
      <c r="D13" s="28"/>
      <c r="E13" s="24"/>
      <c r="F13" s="19"/>
      <c r="G13" s="19"/>
      <c r="H13" s="20" t="s">
        <v>10</v>
      </c>
      <c r="I13" s="21"/>
      <c r="J13" s="17">
        <f t="shared" si="0"/>
        <v>0</v>
      </c>
      <c r="K13" s="19"/>
      <c r="L13" s="19"/>
      <c r="M13"/>
    </row>
    <row r="14" spans="1:13" ht="15" thickTop="1" x14ac:dyDescent="0.3">
      <c r="E14" s="29" t="s">
        <v>11</v>
      </c>
      <c r="F14" s="19"/>
      <c r="G14" s="30"/>
      <c r="H14" s="30"/>
      <c r="I14" s="31"/>
      <c r="J14" s="30"/>
      <c r="K14" s="31"/>
      <c r="L14" s="31"/>
      <c r="M14" s="31"/>
    </row>
    <row r="15" spans="1:13" ht="13.8" thickBot="1" x14ac:dyDescent="0.3">
      <c r="F15" s="32"/>
      <c r="G15" s="32"/>
      <c r="H15" s="2"/>
      <c r="I15" s="2"/>
      <c r="K15" s="5"/>
      <c r="L15" s="5"/>
      <c r="M15" s="5"/>
    </row>
    <row r="16" spans="1:13" ht="13.8" thickBot="1" x14ac:dyDescent="0.3">
      <c r="B16" s="150" t="s">
        <v>50</v>
      </c>
      <c r="C16" s="151"/>
      <c r="D16" s="152"/>
      <c r="E16" s="153" t="s">
        <v>49</v>
      </c>
      <c r="F16" s="154"/>
      <c r="G16" s="154"/>
      <c r="H16" s="154"/>
      <c r="I16" s="154"/>
      <c r="J16" s="154"/>
      <c r="K16" s="155"/>
      <c r="L16" s="142" t="s">
        <v>55</v>
      </c>
      <c r="M16" s="143"/>
    </row>
    <row r="17" spans="1:17" ht="66.599999999999994" thickBot="1" x14ac:dyDescent="0.3">
      <c r="B17" s="114" t="s">
        <v>12</v>
      </c>
      <c r="C17" s="115" t="s">
        <v>13</v>
      </c>
      <c r="D17" s="116" t="s">
        <v>14</v>
      </c>
      <c r="E17" s="35" t="s">
        <v>15</v>
      </c>
      <c r="F17" s="34" t="s">
        <v>16</v>
      </c>
      <c r="G17" s="34" t="s">
        <v>17</v>
      </c>
      <c r="H17" s="34" t="s">
        <v>42</v>
      </c>
      <c r="I17" s="34" t="s">
        <v>18</v>
      </c>
      <c r="J17" s="34" t="s">
        <v>19</v>
      </c>
      <c r="K17" s="36" t="s">
        <v>20</v>
      </c>
      <c r="L17" s="37" t="s">
        <v>45</v>
      </c>
      <c r="M17" s="38" t="s">
        <v>46</v>
      </c>
    </row>
    <row r="18" spans="1:17" ht="13.8" thickBot="1" x14ac:dyDescent="0.3">
      <c r="A18" s="10"/>
      <c r="B18" s="111"/>
      <c r="C18" s="39"/>
      <c r="D18" s="112"/>
      <c r="F18" s="40"/>
      <c r="G18" s="2"/>
      <c r="H18" s="107"/>
      <c r="I18" s="2"/>
      <c r="J18" s="5"/>
    </row>
    <row r="19" spans="1:17" x14ac:dyDescent="0.25">
      <c r="B19" s="41"/>
      <c r="C19" s="42"/>
      <c r="D19" s="113"/>
      <c r="E19" s="108">
        <f t="shared" ref="E19:E51" si="1">IF(D19=$H$8,$J$8*$C$11,IF(D19=$H$9,$J$9*$C$11,IF(D19=$H$10,$J$10*$C$11,IF(D19=$H$11,$J$11*$C$11,IF(D19=$H$12,$J$12*$C$11,IF(D19=$H$13,$J$13*$C$11,0))))))</f>
        <v>0</v>
      </c>
      <c r="F19" s="43">
        <f t="shared" ref="F19:F51" si="2">E19*C19</f>
        <v>0</v>
      </c>
      <c r="G19" s="44">
        <f t="shared" ref="G19:G51" si="3">C19*$C$10</f>
        <v>0</v>
      </c>
      <c r="H19" s="106">
        <f>IFERROR(IF($C$9&lt;&gt;0,IF(AND($C$8&lt;E19,$C$10&gt;=E19),F19/$C$8,IF(AND(E19&gt;0,$C$10&gt;E19),($C$8*C19)/$C$8,G19/$C$8)),G19/$C$8),0)</f>
        <v>0</v>
      </c>
      <c r="I19" s="45">
        <f t="shared" ref="I19:I51" si="4">$C$8*H19</f>
        <v>0</v>
      </c>
      <c r="J19" s="46">
        <f t="shared" ref="J19:J51" si="5">IF(OR(E19=0,$C$8&lt;=E19),H19*$C$8,F19)</f>
        <v>0</v>
      </c>
      <c r="K19" s="45">
        <f>I19-J19</f>
        <v>0</v>
      </c>
      <c r="L19" s="47">
        <f>G19-I19</f>
        <v>0</v>
      </c>
      <c r="M19" s="48">
        <f t="shared" ref="M19:M51" si="6">IFERROR(L19/$C$10,0)</f>
        <v>0</v>
      </c>
    </row>
    <row r="20" spans="1:17" x14ac:dyDescent="0.25">
      <c r="B20" s="49"/>
      <c r="C20" s="50"/>
      <c r="D20" s="113"/>
      <c r="E20" s="109">
        <f t="shared" si="1"/>
        <v>0</v>
      </c>
      <c r="F20" s="51">
        <f t="shared" si="2"/>
        <v>0</v>
      </c>
      <c r="G20" s="52">
        <f t="shared" si="3"/>
        <v>0</v>
      </c>
      <c r="H20" s="106">
        <f t="shared" ref="H20:H51" si="7">IFERROR(IF($C$9&lt;&gt;0,IF(AND($C$8&lt;E20,$C$10&gt;=E20),F20/$C$8,IF(AND(E20&gt;0,$C$10&gt;E20),($C$8*C20)/$C$8,G20/$C$8)),G20/$C$8),0)</f>
        <v>0</v>
      </c>
      <c r="I20" s="53">
        <f t="shared" si="4"/>
        <v>0</v>
      </c>
      <c r="J20" s="54">
        <f t="shared" si="5"/>
        <v>0</v>
      </c>
      <c r="K20" s="53">
        <f>I20-J20</f>
        <v>0</v>
      </c>
      <c r="L20" s="55">
        <f t="shared" ref="L20:L51" si="8">G20-I20</f>
        <v>0</v>
      </c>
      <c r="M20" s="56">
        <f t="shared" si="6"/>
        <v>0</v>
      </c>
    </row>
    <row r="21" spans="1:17" x14ac:dyDescent="0.25">
      <c r="B21" s="49"/>
      <c r="C21" s="50"/>
      <c r="D21" s="113"/>
      <c r="E21" s="109">
        <f t="shared" si="1"/>
        <v>0</v>
      </c>
      <c r="F21" s="51">
        <f t="shared" si="2"/>
        <v>0</v>
      </c>
      <c r="G21" s="52">
        <f t="shared" si="3"/>
        <v>0</v>
      </c>
      <c r="H21" s="106">
        <f t="shared" si="7"/>
        <v>0</v>
      </c>
      <c r="I21" s="53">
        <f t="shared" si="4"/>
        <v>0</v>
      </c>
      <c r="J21" s="54">
        <f t="shared" si="5"/>
        <v>0</v>
      </c>
      <c r="K21" s="53">
        <f t="shared" ref="K21:K51" si="9">I21-J21</f>
        <v>0</v>
      </c>
      <c r="L21" s="55">
        <f t="shared" si="8"/>
        <v>0</v>
      </c>
      <c r="M21" s="56">
        <f t="shared" si="6"/>
        <v>0</v>
      </c>
    </row>
    <row r="22" spans="1:17" x14ac:dyDescent="0.25">
      <c r="B22" s="57"/>
      <c r="C22" s="50"/>
      <c r="D22" s="113"/>
      <c r="E22" s="109">
        <f t="shared" si="1"/>
        <v>0</v>
      </c>
      <c r="F22" s="51">
        <f t="shared" si="2"/>
        <v>0</v>
      </c>
      <c r="G22" s="52">
        <f t="shared" si="3"/>
        <v>0</v>
      </c>
      <c r="H22" s="106">
        <f t="shared" si="7"/>
        <v>0</v>
      </c>
      <c r="I22" s="53">
        <f t="shared" si="4"/>
        <v>0</v>
      </c>
      <c r="J22" s="54">
        <f t="shared" si="5"/>
        <v>0</v>
      </c>
      <c r="K22" s="53">
        <f t="shared" si="9"/>
        <v>0</v>
      </c>
      <c r="L22" s="55">
        <f t="shared" si="8"/>
        <v>0</v>
      </c>
      <c r="M22" s="56">
        <f t="shared" si="6"/>
        <v>0</v>
      </c>
    </row>
    <row r="23" spans="1:17" x14ac:dyDescent="0.25">
      <c r="B23" s="57"/>
      <c r="C23" s="50"/>
      <c r="D23" s="113"/>
      <c r="E23" s="109">
        <f t="shared" si="1"/>
        <v>0</v>
      </c>
      <c r="F23" s="51">
        <f t="shared" si="2"/>
        <v>0</v>
      </c>
      <c r="G23" s="52">
        <f t="shared" si="3"/>
        <v>0</v>
      </c>
      <c r="H23" s="106">
        <f t="shared" si="7"/>
        <v>0</v>
      </c>
      <c r="I23" s="53">
        <f t="shared" si="4"/>
        <v>0</v>
      </c>
      <c r="J23" s="54">
        <f t="shared" si="5"/>
        <v>0</v>
      </c>
      <c r="K23" s="53">
        <f t="shared" si="9"/>
        <v>0</v>
      </c>
      <c r="L23" s="55">
        <f t="shared" si="8"/>
        <v>0</v>
      </c>
      <c r="M23" s="56">
        <f t="shared" si="6"/>
        <v>0</v>
      </c>
    </row>
    <row r="24" spans="1:17" x14ac:dyDescent="0.25">
      <c r="B24" s="49"/>
      <c r="C24" s="50"/>
      <c r="D24" s="113"/>
      <c r="E24" s="109">
        <f t="shared" si="1"/>
        <v>0</v>
      </c>
      <c r="F24" s="51">
        <f t="shared" si="2"/>
        <v>0</v>
      </c>
      <c r="G24" s="52">
        <f t="shared" si="3"/>
        <v>0</v>
      </c>
      <c r="H24" s="106">
        <f t="shared" si="7"/>
        <v>0</v>
      </c>
      <c r="I24" s="53">
        <f t="shared" si="4"/>
        <v>0</v>
      </c>
      <c r="J24" s="54">
        <f t="shared" si="5"/>
        <v>0</v>
      </c>
      <c r="K24" s="53">
        <f t="shared" si="9"/>
        <v>0</v>
      </c>
      <c r="L24" s="55">
        <f t="shared" si="8"/>
        <v>0</v>
      </c>
      <c r="M24" s="56">
        <f t="shared" si="6"/>
        <v>0</v>
      </c>
    </row>
    <row r="25" spans="1:17" x14ac:dyDescent="0.25">
      <c r="B25" s="49"/>
      <c r="C25" s="50"/>
      <c r="D25" s="113"/>
      <c r="E25" s="109">
        <f t="shared" si="1"/>
        <v>0</v>
      </c>
      <c r="F25" s="51">
        <f t="shared" si="2"/>
        <v>0</v>
      </c>
      <c r="G25" s="52">
        <f t="shared" si="3"/>
        <v>0</v>
      </c>
      <c r="H25" s="106">
        <f t="shared" si="7"/>
        <v>0</v>
      </c>
      <c r="I25" s="53">
        <f t="shared" si="4"/>
        <v>0</v>
      </c>
      <c r="J25" s="54">
        <f t="shared" si="5"/>
        <v>0</v>
      </c>
      <c r="K25" s="53">
        <f t="shared" si="9"/>
        <v>0</v>
      </c>
      <c r="L25" s="55">
        <f t="shared" si="8"/>
        <v>0</v>
      </c>
      <c r="M25" s="56">
        <f t="shared" si="6"/>
        <v>0</v>
      </c>
    </row>
    <row r="26" spans="1:17" x14ac:dyDescent="0.25">
      <c r="B26" s="57"/>
      <c r="C26" s="50"/>
      <c r="D26" s="113"/>
      <c r="E26" s="109">
        <f t="shared" si="1"/>
        <v>0</v>
      </c>
      <c r="F26" s="51">
        <f t="shared" si="2"/>
        <v>0</v>
      </c>
      <c r="G26" s="52">
        <f t="shared" si="3"/>
        <v>0</v>
      </c>
      <c r="H26" s="106">
        <f t="shared" si="7"/>
        <v>0</v>
      </c>
      <c r="I26" s="53">
        <f t="shared" si="4"/>
        <v>0</v>
      </c>
      <c r="J26" s="54">
        <f t="shared" si="5"/>
        <v>0</v>
      </c>
      <c r="K26" s="53">
        <f t="shared" si="9"/>
        <v>0</v>
      </c>
      <c r="L26" s="55">
        <f t="shared" si="8"/>
        <v>0</v>
      </c>
      <c r="M26" s="56">
        <f t="shared" si="6"/>
        <v>0</v>
      </c>
    </row>
    <row r="27" spans="1:17" x14ac:dyDescent="0.25">
      <c r="B27" s="57"/>
      <c r="C27" s="50"/>
      <c r="D27" s="113"/>
      <c r="E27" s="109">
        <f t="shared" si="1"/>
        <v>0</v>
      </c>
      <c r="F27" s="51">
        <f t="shared" si="2"/>
        <v>0</v>
      </c>
      <c r="G27" s="52">
        <f t="shared" si="3"/>
        <v>0</v>
      </c>
      <c r="H27" s="106">
        <f t="shared" si="7"/>
        <v>0</v>
      </c>
      <c r="I27" s="53">
        <f t="shared" si="4"/>
        <v>0</v>
      </c>
      <c r="J27" s="54">
        <f t="shared" si="5"/>
        <v>0</v>
      </c>
      <c r="K27" s="53">
        <f t="shared" si="9"/>
        <v>0</v>
      </c>
      <c r="L27" s="55">
        <f t="shared" si="8"/>
        <v>0</v>
      </c>
      <c r="M27" s="56">
        <f t="shared" si="6"/>
        <v>0</v>
      </c>
    </row>
    <row r="28" spans="1:17" ht="13.8" thickBot="1" x14ac:dyDescent="0.3">
      <c r="B28" s="49"/>
      <c r="C28" s="50"/>
      <c r="D28" s="113"/>
      <c r="E28" s="109">
        <f t="shared" si="1"/>
        <v>0</v>
      </c>
      <c r="F28" s="51">
        <f t="shared" si="2"/>
        <v>0</v>
      </c>
      <c r="G28" s="52">
        <f t="shared" si="3"/>
        <v>0</v>
      </c>
      <c r="H28" s="106">
        <f t="shared" si="7"/>
        <v>0</v>
      </c>
      <c r="I28" s="53">
        <f t="shared" si="4"/>
        <v>0</v>
      </c>
      <c r="J28" s="54">
        <f t="shared" si="5"/>
        <v>0</v>
      </c>
      <c r="K28" s="53">
        <f t="shared" si="9"/>
        <v>0</v>
      </c>
      <c r="L28" s="55">
        <f t="shared" si="8"/>
        <v>0</v>
      </c>
      <c r="M28" s="56">
        <f t="shared" si="6"/>
        <v>0</v>
      </c>
    </row>
    <row r="29" spans="1:17" hidden="1" outlineLevel="2" x14ac:dyDescent="0.25">
      <c r="B29" s="49"/>
      <c r="C29" s="50"/>
      <c r="D29" s="113"/>
      <c r="E29" s="109">
        <f t="shared" si="1"/>
        <v>0</v>
      </c>
      <c r="F29" s="51">
        <f t="shared" si="2"/>
        <v>0</v>
      </c>
      <c r="G29" s="52">
        <f t="shared" si="3"/>
        <v>0</v>
      </c>
      <c r="H29" s="106">
        <f t="shared" si="7"/>
        <v>0</v>
      </c>
      <c r="I29" s="53">
        <f t="shared" si="4"/>
        <v>0</v>
      </c>
      <c r="J29" s="54">
        <f t="shared" si="5"/>
        <v>0</v>
      </c>
      <c r="K29" s="53">
        <f t="shared" si="9"/>
        <v>0</v>
      </c>
      <c r="L29" s="55">
        <f t="shared" si="8"/>
        <v>0</v>
      </c>
      <c r="M29" s="56">
        <f t="shared" si="6"/>
        <v>0</v>
      </c>
      <c r="P29" t="s">
        <v>21</v>
      </c>
      <c r="Q29">
        <v>7705.11</v>
      </c>
    </row>
    <row r="30" spans="1:17" hidden="1" outlineLevel="2" x14ac:dyDescent="0.25">
      <c r="B30" s="57"/>
      <c r="C30" s="50"/>
      <c r="D30" s="113"/>
      <c r="E30" s="109">
        <f t="shared" si="1"/>
        <v>0</v>
      </c>
      <c r="F30" s="51">
        <f t="shared" si="2"/>
        <v>0</v>
      </c>
      <c r="G30" s="52">
        <f t="shared" si="3"/>
        <v>0</v>
      </c>
      <c r="H30" s="106">
        <f t="shared" si="7"/>
        <v>0</v>
      </c>
      <c r="I30" s="53">
        <f t="shared" si="4"/>
        <v>0</v>
      </c>
      <c r="J30" s="54">
        <f t="shared" si="5"/>
        <v>0</v>
      </c>
      <c r="K30" s="53">
        <f t="shared" si="9"/>
        <v>0</v>
      </c>
      <c r="L30" s="55">
        <f t="shared" si="8"/>
        <v>0</v>
      </c>
      <c r="M30" s="56">
        <f t="shared" si="6"/>
        <v>0</v>
      </c>
    </row>
    <row r="31" spans="1:17" hidden="1" outlineLevel="2" x14ac:dyDescent="0.25">
      <c r="B31" s="57"/>
      <c r="C31" s="50"/>
      <c r="D31" s="113"/>
      <c r="E31" s="109">
        <f t="shared" si="1"/>
        <v>0</v>
      </c>
      <c r="F31" s="51">
        <f t="shared" si="2"/>
        <v>0</v>
      </c>
      <c r="G31" s="52">
        <f t="shared" si="3"/>
        <v>0</v>
      </c>
      <c r="H31" s="106">
        <f t="shared" si="7"/>
        <v>0</v>
      </c>
      <c r="I31" s="53">
        <f t="shared" si="4"/>
        <v>0</v>
      </c>
      <c r="J31" s="54">
        <f t="shared" si="5"/>
        <v>0</v>
      </c>
      <c r="K31" s="53">
        <f t="shared" si="9"/>
        <v>0</v>
      </c>
      <c r="L31" s="55">
        <f t="shared" si="8"/>
        <v>0</v>
      </c>
      <c r="M31" s="56">
        <f t="shared" si="6"/>
        <v>0</v>
      </c>
    </row>
    <row r="32" spans="1:17" hidden="1" outlineLevel="2" x14ac:dyDescent="0.25">
      <c r="B32" s="49"/>
      <c r="C32" s="50"/>
      <c r="D32" s="113"/>
      <c r="E32" s="109">
        <f t="shared" si="1"/>
        <v>0</v>
      </c>
      <c r="F32" s="51">
        <f t="shared" si="2"/>
        <v>0</v>
      </c>
      <c r="G32" s="52">
        <f t="shared" si="3"/>
        <v>0</v>
      </c>
      <c r="H32" s="106">
        <f t="shared" si="7"/>
        <v>0</v>
      </c>
      <c r="I32" s="53">
        <f t="shared" si="4"/>
        <v>0</v>
      </c>
      <c r="J32" s="54">
        <f t="shared" si="5"/>
        <v>0</v>
      </c>
      <c r="K32" s="53">
        <f t="shared" si="9"/>
        <v>0</v>
      </c>
      <c r="L32" s="55">
        <f t="shared" si="8"/>
        <v>0</v>
      </c>
      <c r="M32" s="56">
        <f t="shared" si="6"/>
        <v>0</v>
      </c>
    </row>
    <row r="33" spans="2:13" hidden="1" outlineLevel="2" x14ac:dyDescent="0.25">
      <c r="B33" s="49"/>
      <c r="C33" s="50"/>
      <c r="D33" s="113"/>
      <c r="E33" s="109">
        <f t="shared" si="1"/>
        <v>0</v>
      </c>
      <c r="F33" s="51">
        <f t="shared" si="2"/>
        <v>0</v>
      </c>
      <c r="G33" s="52">
        <f t="shared" si="3"/>
        <v>0</v>
      </c>
      <c r="H33" s="106">
        <f t="shared" si="7"/>
        <v>0</v>
      </c>
      <c r="I33" s="53">
        <f t="shared" si="4"/>
        <v>0</v>
      </c>
      <c r="J33" s="54">
        <f t="shared" si="5"/>
        <v>0</v>
      </c>
      <c r="K33" s="53">
        <f t="shared" si="9"/>
        <v>0</v>
      </c>
      <c r="L33" s="55">
        <f t="shared" si="8"/>
        <v>0</v>
      </c>
      <c r="M33" s="56">
        <f t="shared" si="6"/>
        <v>0</v>
      </c>
    </row>
    <row r="34" spans="2:13" hidden="1" outlineLevel="2" x14ac:dyDescent="0.25">
      <c r="B34" s="57"/>
      <c r="C34" s="50"/>
      <c r="D34" s="113"/>
      <c r="E34" s="109">
        <f t="shared" si="1"/>
        <v>0</v>
      </c>
      <c r="F34" s="51">
        <f t="shared" si="2"/>
        <v>0</v>
      </c>
      <c r="G34" s="52">
        <f t="shared" si="3"/>
        <v>0</v>
      </c>
      <c r="H34" s="106">
        <f t="shared" si="7"/>
        <v>0</v>
      </c>
      <c r="I34" s="53">
        <f t="shared" si="4"/>
        <v>0</v>
      </c>
      <c r="J34" s="54">
        <f t="shared" si="5"/>
        <v>0</v>
      </c>
      <c r="K34" s="53">
        <f t="shared" si="9"/>
        <v>0</v>
      </c>
      <c r="L34" s="55">
        <f t="shared" si="8"/>
        <v>0</v>
      </c>
      <c r="M34" s="56">
        <f t="shared" si="6"/>
        <v>0</v>
      </c>
    </row>
    <row r="35" spans="2:13" hidden="1" outlineLevel="2" x14ac:dyDescent="0.25">
      <c r="B35" s="57"/>
      <c r="C35" s="50"/>
      <c r="D35" s="113"/>
      <c r="E35" s="109">
        <f t="shared" si="1"/>
        <v>0</v>
      </c>
      <c r="F35" s="51">
        <f t="shared" si="2"/>
        <v>0</v>
      </c>
      <c r="G35" s="52">
        <f t="shared" si="3"/>
        <v>0</v>
      </c>
      <c r="H35" s="106">
        <f t="shared" si="7"/>
        <v>0</v>
      </c>
      <c r="I35" s="53">
        <f t="shared" si="4"/>
        <v>0</v>
      </c>
      <c r="J35" s="54">
        <f t="shared" si="5"/>
        <v>0</v>
      </c>
      <c r="K35" s="53">
        <f t="shared" si="9"/>
        <v>0</v>
      </c>
      <c r="L35" s="55">
        <f t="shared" si="8"/>
        <v>0</v>
      </c>
      <c r="M35" s="56">
        <f t="shared" si="6"/>
        <v>0</v>
      </c>
    </row>
    <row r="36" spans="2:13" hidden="1" outlineLevel="2" x14ac:dyDescent="0.25">
      <c r="B36" s="49"/>
      <c r="C36" s="50"/>
      <c r="D36" s="113"/>
      <c r="E36" s="109">
        <f t="shared" si="1"/>
        <v>0</v>
      </c>
      <c r="F36" s="51">
        <f t="shared" si="2"/>
        <v>0</v>
      </c>
      <c r="G36" s="52">
        <f t="shared" si="3"/>
        <v>0</v>
      </c>
      <c r="H36" s="106">
        <f t="shared" si="7"/>
        <v>0</v>
      </c>
      <c r="I36" s="53">
        <f t="shared" si="4"/>
        <v>0</v>
      </c>
      <c r="J36" s="54">
        <f t="shared" si="5"/>
        <v>0</v>
      </c>
      <c r="K36" s="53">
        <f t="shared" si="9"/>
        <v>0</v>
      </c>
      <c r="L36" s="55">
        <f t="shared" si="8"/>
        <v>0</v>
      </c>
      <c r="M36" s="56">
        <f t="shared" si="6"/>
        <v>0</v>
      </c>
    </row>
    <row r="37" spans="2:13" hidden="1" outlineLevel="2" x14ac:dyDescent="0.25">
      <c r="B37" s="49"/>
      <c r="C37" s="50"/>
      <c r="D37" s="113"/>
      <c r="E37" s="109">
        <f t="shared" si="1"/>
        <v>0</v>
      </c>
      <c r="F37" s="51">
        <f t="shared" si="2"/>
        <v>0</v>
      </c>
      <c r="G37" s="52">
        <f t="shared" si="3"/>
        <v>0</v>
      </c>
      <c r="H37" s="106">
        <f t="shared" si="7"/>
        <v>0</v>
      </c>
      <c r="I37" s="53">
        <f t="shared" si="4"/>
        <v>0</v>
      </c>
      <c r="J37" s="54">
        <f t="shared" si="5"/>
        <v>0</v>
      </c>
      <c r="K37" s="53">
        <f t="shared" si="9"/>
        <v>0</v>
      </c>
      <c r="L37" s="55">
        <f t="shared" si="8"/>
        <v>0</v>
      </c>
      <c r="M37" s="56">
        <f t="shared" si="6"/>
        <v>0</v>
      </c>
    </row>
    <row r="38" spans="2:13" hidden="1" outlineLevel="2" x14ac:dyDescent="0.25">
      <c r="B38" s="57"/>
      <c r="C38" s="50"/>
      <c r="D38" s="113"/>
      <c r="E38" s="109">
        <f t="shared" si="1"/>
        <v>0</v>
      </c>
      <c r="F38" s="51">
        <f t="shared" si="2"/>
        <v>0</v>
      </c>
      <c r="G38" s="52">
        <f t="shared" si="3"/>
        <v>0</v>
      </c>
      <c r="H38" s="106">
        <f t="shared" si="7"/>
        <v>0</v>
      </c>
      <c r="I38" s="53">
        <f t="shared" si="4"/>
        <v>0</v>
      </c>
      <c r="J38" s="54">
        <f t="shared" si="5"/>
        <v>0</v>
      </c>
      <c r="K38" s="53">
        <f t="shared" si="9"/>
        <v>0</v>
      </c>
      <c r="L38" s="55">
        <f t="shared" si="8"/>
        <v>0</v>
      </c>
      <c r="M38" s="56">
        <f t="shared" si="6"/>
        <v>0</v>
      </c>
    </row>
    <row r="39" spans="2:13" hidden="1" outlineLevel="2" x14ac:dyDescent="0.25">
      <c r="B39" s="57"/>
      <c r="C39" s="50"/>
      <c r="D39" s="113"/>
      <c r="E39" s="109">
        <f t="shared" si="1"/>
        <v>0</v>
      </c>
      <c r="F39" s="51">
        <f t="shared" si="2"/>
        <v>0</v>
      </c>
      <c r="G39" s="52">
        <f t="shared" si="3"/>
        <v>0</v>
      </c>
      <c r="H39" s="106">
        <f t="shared" si="7"/>
        <v>0</v>
      </c>
      <c r="I39" s="53">
        <f t="shared" si="4"/>
        <v>0</v>
      </c>
      <c r="J39" s="54">
        <f t="shared" si="5"/>
        <v>0</v>
      </c>
      <c r="K39" s="53">
        <f t="shared" si="9"/>
        <v>0</v>
      </c>
      <c r="L39" s="55">
        <f t="shared" si="8"/>
        <v>0</v>
      </c>
      <c r="M39" s="56">
        <f t="shared" si="6"/>
        <v>0</v>
      </c>
    </row>
    <row r="40" spans="2:13" hidden="1" outlineLevel="2" x14ac:dyDescent="0.25">
      <c r="B40" s="49"/>
      <c r="C40" s="50"/>
      <c r="D40" s="113"/>
      <c r="E40" s="109">
        <f t="shared" si="1"/>
        <v>0</v>
      </c>
      <c r="F40" s="51">
        <f t="shared" si="2"/>
        <v>0</v>
      </c>
      <c r="G40" s="52">
        <f t="shared" si="3"/>
        <v>0</v>
      </c>
      <c r="H40" s="106">
        <f t="shared" si="7"/>
        <v>0</v>
      </c>
      <c r="I40" s="53">
        <f t="shared" si="4"/>
        <v>0</v>
      </c>
      <c r="J40" s="54">
        <f t="shared" si="5"/>
        <v>0</v>
      </c>
      <c r="K40" s="53">
        <f t="shared" si="9"/>
        <v>0</v>
      </c>
      <c r="L40" s="55">
        <f t="shared" si="8"/>
        <v>0</v>
      </c>
      <c r="M40" s="56">
        <f t="shared" si="6"/>
        <v>0</v>
      </c>
    </row>
    <row r="41" spans="2:13" hidden="1" outlineLevel="2" x14ac:dyDescent="0.25">
      <c r="B41" s="49"/>
      <c r="C41" s="50"/>
      <c r="D41" s="113"/>
      <c r="E41" s="109">
        <f t="shared" si="1"/>
        <v>0</v>
      </c>
      <c r="F41" s="51">
        <f t="shared" si="2"/>
        <v>0</v>
      </c>
      <c r="G41" s="52">
        <f t="shared" si="3"/>
        <v>0</v>
      </c>
      <c r="H41" s="106">
        <f t="shared" si="7"/>
        <v>0</v>
      </c>
      <c r="I41" s="53">
        <f t="shared" si="4"/>
        <v>0</v>
      </c>
      <c r="J41" s="54">
        <f t="shared" si="5"/>
        <v>0</v>
      </c>
      <c r="K41" s="53">
        <f t="shared" si="9"/>
        <v>0</v>
      </c>
      <c r="L41" s="55">
        <f t="shared" si="8"/>
        <v>0</v>
      </c>
      <c r="M41" s="56">
        <f t="shared" si="6"/>
        <v>0</v>
      </c>
    </row>
    <row r="42" spans="2:13" hidden="1" outlineLevel="2" x14ac:dyDescent="0.25">
      <c r="B42" s="57"/>
      <c r="C42" s="50"/>
      <c r="D42" s="113"/>
      <c r="E42" s="109">
        <f t="shared" si="1"/>
        <v>0</v>
      </c>
      <c r="F42" s="51">
        <f t="shared" si="2"/>
        <v>0</v>
      </c>
      <c r="G42" s="52">
        <f t="shared" si="3"/>
        <v>0</v>
      </c>
      <c r="H42" s="106">
        <f t="shared" si="7"/>
        <v>0</v>
      </c>
      <c r="I42" s="53">
        <f t="shared" si="4"/>
        <v>0</v>
      </c>
      <c r="J42" s="54">
        <f t="shared" si="5"/>
        <v>0</v>
      </c>
      <c r="K42" s="53">
        <f t="shared" si="9"/>
        <v>0</v>
      </c>
      <c r="L42" s="55">
        <f t="shared" si="8"/>
        <v>0</v>
      </c>
      <c r="M42" s="56">
        <f t="shared" si="6"/>
        <v>0</v>
      </c>
    </row>
    <row r="43" spans="2:13" hidden="1" outlineLevel="2" x14ac:dyDescent="0.25">
      <c r="B43" s="57"/>
      <c r="C43" s="50"/>
      <c r="D43" s="113"/>
      <c r="E43" s="109">
        <f t="shared" si="1"/>
        <v>0</v>
      </c>
      <c r="F43" s="51">
        <f t="shared" si="2"/>
        <v>0</v>
      </c>
      <c r="G43" s="52">
        <f t="shared" si="3"/>
        <v>0</v>
      </c>
      <c r="H43" s="106">
        <f t="shared" si="7"/>
        <v>0</v>
      </c>
      <c r="I43" s="53">
        <f t="shared" si="4"/>
        <v>0</v>
      </c>
      <c r="J43" s="54">
        <f t="shared" si="5"/>
        <v>0</v>
      </c>
      <c r="K43" s="53">
        <f t="shared" si="9"/>
        <v>0</v>
      </c>
      <c r="L43" s="55">
        <f t="shared" si="8"/>
        <v>0</v>
      </c>
      <c r="M43" s="56">
        <f t="shared" si="6"/>
        <v>0</v>
      </c>
    </row>
    <row r="44" spans="2:13" hidden="1" outlineLevel="2" x14ac:dyDescent="0.25">
      <c r="B44" s="49"/>
      <c r="C44" s="50"/>
      <c r="D44" s="113"/>
      <c r="E44" s="109">
        <f t="shared" si="1"/>
        <v>0</v>
      </c>
      <c r="F44" s="51">
        <f t="shared" si="2"/>
        <v>0</v>
      </c>
      <c r="G44" s="52">
        <f t="shared" si="3"/>
        <v>0</v>
      </c>
      <c r="H44" s="106">
        <f t="shared" si="7"/>
        <v>0</v>
      </c>
      <c r="I44" s="53">
        <f t="shared" si="4"/>
        <v>0</v>
      </c>
      <c r="J44" s="54">
        <f t="shared" si="5"/>
        <v>0</v>
      </c>
      <c r="K44" s="53">
        <f t="shared" si="9"/>
        <v>0</v>
      </c>
      <c r="L44" s="55">
        <f t="shared" si="8"/>
        <v>0</v>
      </c>
      <c r="M44" s="56">
        <f t="shared" si="6"/>
        <v>0</v>
      </c>
    </row>
    <row r="45" spans="2:13" hidden="1" outlineLevel="2" x14ac:dyDescent="0.25">
      <c r="B45" s="49"/>
      <c r="C45" s="50"/>
      <c r="D45" s="113"/>
      <c r="E45" s="109">
        <f t="shared" si="1"/>
        <v>0</v>
      </c>
      <c r="F45" s="51">
        <f t="shared" si="2"/>
        <v>0</v>
      </c>
      <c r="G45" s="52">
        <f t="shared" si="3"/>
        <v>0</v>
      </c>
      <c r="H45" s="106">
        <f t="shared" si="7"/>
        <v>0</v>
      </c>
      <c r="I45" s="53">
        <f t="shared" si="4"/>
        <v>0</v>
      </c>
      <c r="J45" s="54">
        <f t="shared" si="5"/>
        <v>0</v>
      </c>
      <c r="K45" s="53">
        <f t="shared" si="9"/>
        <v>0</v>
      </c>
      <c r="L45" s="55">
        <f t="shared" si="8"/>
        <v>0</v>
      </c>
      <c r="M45" s="56">
        <f t="shared" si="6"/>
        <v>0</v>
      </c>
    </row>
    <row r="46" spans="2:13" hidden="1" outlineLevel="2" x14ac:dyDescent="0.25">
      <c r="B46" s="57"/>
      <c r="C46" s="50"/>
      <c r="D46" s="113"/>
      <c r="E46" s="109">
        <f t="shared" si="1"/>
        <v>0</v>
      </c>
      <c r="F46" s="51">
        <f t="shared" si="2"/>
        <v>0</v>
      </c>
      <c r="G46" s="52">
        <f t="shared" si="3"/>
        <v>0</v>
      </c>
      <c r="H46" s="106">
        <f t="shared" si="7"/>
        <v>0</v>
      </c>
      <c r="I46" s="53">
        <f t="shared" si="4"/>
        <v>0</v>
      </c>
      <c r="J46" s="54">
        <f t="shared" si="5"/>
        <v>0</v>
      </c>
      <c r="K46" s="53">
        <f t="shared" si="9"/>
        <v>0</v>
      </c>
      <c r="L46" s="55">
        <f t="shared" si="8"/>
        <v>0</v>
      </c>
      <c r="M46" s="56">
        <f t="shared" si="6"/>
        <v>0</v>
      </c>
    </row>
    <row r="47" spans="2:13" hidden="1" outlineLevel="2" x14ac:dyDescent="0.25">
      <c r="B47" s="57"/>
      <c r="C47" s="50"/>
      <c r="D47" s="113"/>
      <c r="E47" s="109">
        <f t="shared" si="1"/>
        <v>0</v>
      </c>
      <c r="F47" s="51">
        <f t="shared" si="2"/>
        <v>0</v>
      </c>
      <c r="G47" s="52">
        <f t="shared" si="3"/>
        <v>0</v>
      </c>
      <c r="H47" s="106">
        <f t="shared" si="7"/>
        <v>0</v>
      </c>
      <c r="I47" s="53">
        <f t="shared" si="4"/>
        <v>0</v>
      </c>
      <c r="J47" s="54">
        <f t="shared" si="5"/>
        <v>0</v>
      </c>
      <c r="K47" s="53">
        <f t="shared" si="9"/>
        <v>0</v>
      </c>
      <c r="L47" s="55">
        <f t="shared" si="8"/>
        <v>0</v>
      </c>
      <c r="M47" s="56">
        <f t="shared" si="6"/>
        <v>0</v>
      </c>
    </row>
    <row r="48" spans="2:13" hidden="1" outlineLevel="2" x14ac:dyDescent="0.25">
      <c r="B48" s="57"/>
      <c r="C48" s="50"/>
      <c r="D48" s="113"/>
      <c r="E48" s="109">
        <f t="shared" si="1"/>
        <v>0</v>
      </c>
      <c r="F48" s="51">
        <f t="shared" si="2"/>
        <v>0</v>
      </c>
      <c r="G48" s="52">
        <f t="shared" si="3"/>
        <v>0</v>
      </c>
      <c r="H48" s="106">
        <f t="shared" si="7"/>
        <v>0</v>
      </c>
      <c r="I48" s="53">
        <f t="shared" si="4"/>
        <v>0</v>
      </c>
      <c r="J48" s="54">
        <f t="shared" si="5"/>
        <v>0</v>
      </c>
      <c r="K48" s="53">
        <f t="shared" si="9"/>
        <v>0</v>
      </c>
      <c r="L48" s="55">
        <f t="shared" si="8"/>
        <v>0</v>
      </c>
      <c r="M48" s="56">
        <f t="shared" si="6"/>
        <v>0</v>
      </c>
    </row>
    <row r="49" spans="1:14" hidden="1" outlineLevel="2" x14ac:dyDescent="0.25">
      <c r="B49" s="57"/>
      <c r="C49" s="50"/>
      <c r="D49" s="113"/>
      <c r="E49" s="109">
        <f t="shared" si="1"/>
        <v>0</v>
      </c>
      <c r="F49" s="51">
        <f t="shared" si="2"/>
        <v>0</v>
      </c>
      <c r="G49" s="52">
        <f t="shared" si="3"/>
        <v>0</v>
      </c>
      <c r="H49" s="106">
        <f t="shared" si="7"/>
        <v>0</v>
      </c>
      <c r="I49" s="53">
        <f t="shared" si="4"/>
        <v>0</v>
      </c>
      <c r="J49" s="54">
        <f t="shared" si="5"/>
        <v>0</v>
      </c>
      <c r="K49" s="53">
        <f t="shared" si="9"/>
        <v>0</v>
      </c>
      <c r="L49" s="55">
        <f t="shared" si="8"/>
        <v>0</v>
      </c>
      <c r="M49" s="56">
        <f t="shared" si="6"/>
        <v>0</v>
      </c>
    </row>
    <row r="50" spans="1:14" hidden="1" outlineLevel="2" x14ac:dyDescent="0.25">
      <c r="B50" s="57"/>
      <c r="C50" s="50"/>
      <c r="D50" s="113"/>
      <c r="E50" s="109">
        <f t="shared" si="1"/>
        <v>0</v>
      </c>
      <c r="F50" s="51">
        <f t="shared" si="2"/>
        <v>0</v>
      </c>
      <c r="G50" s="52">
        <f t="shared" si="3"/>
        <v>0</v>
      </c>
      <c r="H50" s="106">
        <f t="shared" si="7"/>
        <v>0</v>
      </c>
      <c r="I50" s="53">
        <f t="shared" si="4"/>
        <v>0</v>
      </c>
      <c r="J50" s="54">
        <f t="shared" si="5"/>
        <v>0</v>
      </c>
      <c r="K50" s="53">
        <f t="shared" si="9"/>
        <v>0</v>
      </c>
      <c r="L50" s="55">
        <f t="shared" si="8"/>
        <v>0</v>
      </c>
      <c r="M50" s="56">
        <f t="shared" si="6"/>
        <v>0</v>
      </c>
    </row>
    <row r="51" spans="1:14" ht="13.8" hidden="1" outlineLevel="2" thickBot="1" x14ac:dyDescent="0.3">
      <c r="B51" s="58"/>
      <c r="C51" s="50"/>
      <c r="D51" s="113"/>
      <c r="E51" s="110">
        <f t="shared" si="1"/>
        <v>0</v>
      </c>
      <c r="F51" s="59">
        <f t="shared" si="2"/>
        <v>0</v>
      </c>
      <c r="G51" s="60">
        <f t="shared" si="3"/>
        <v>0</v>
      </c>
      <c r="H51" s="106">
        <f t="shared" si="7"/>
        <v>0</v>
      </c>
      <c r="I51" s="61">
        <f t="shared" si="4"/>
        <v>0</v>
      </c>
      <c r="J51" s="54">
        <f t="shared" si="5"/>
        <v>0</v>
      </c>
      <c r="K51" s="61">
        <f t="shared" si="9"/>
        <v>0</v>
      </c>
      <c r="L51" s="62">
        <f t="shared" si="8"/>
        <v>0</v>
      </c>
      <c r="M51" s="63">
        <f t="shared" si="6"/>
        <v>0</v>
      </c>
    </row>
    <row r="52" spans="1:14" ht="13.8" collapsed="1" thickBot="1" x14ac:dyDescent="0.3">
      <c r="B52" s="2" t="s">
        <v>22</v>
      </c>
      <c r="G52" s="95" t="s">
        <v>62</v>
      </c>
      <c r="H52" s="123">
        <f>SUM(H19:H51)</f>
        <v>0</v>
      </c>
      <c r="I52" s="124">
        <f>SUM(I19:I51)</f>
        <v>0</v>
      </c>
      <c r="J52" s="125">
        <f>SUM(J19:J51)</f>
        <v>0</v>
      </c>
      <c r="K52" s="126">
        <f>SUM(K19:K51)</f>
        <v>0</v>
      </c>
      <c r="N52" s="2"/>
    </row>
    <row r="53" spans="1:14" ht="13.8" thickBot="1" x14ac:dyDescent="0.3">
      <c r="E53" s="140" t="s">
        <v>61</v>
      </c>
      <c r="F53" s="140"/>
      <c r="G53" s="141"/>
      <c r="H53" s="121">
        <f>1-H52</f>
        <v>1</v>
      </c>
      <c r="I53" s="122">
        <f>H53*C8</f>
        <v>0</v>
      </c>
    </row>
    <row r="54" spans="1:14" ht="13.8" customHeight="1" thickBot="1" x14ac:dyDescent="0.3">
      <c r="C54" s="120"/>
      <c r="F54" s="3"/>
      <c r="G54" s="4"/>
      <c r="H54" s="2"/>
      <c r="I54" s="2"/>
    </row>
    <row r="55" spans="1:14" ht="13.2" customHeight="1" x14ac:dyDescent="0.25">
      <c r="A55" s="10"/>
      <c r="B55" s="162" t="s">
        <v>60</v>
      </c>
      <c r="C55" s="163"/>
      <c r="D55" s="163"/>
      <c r="E55" s="163"/>
      <c r="F55" s="163"/>
      <c r="G55" s="163"/>
      <c r="H55" s="164"/>
      <c r="I55" s="144" t="s">
        <v>23</v>
      </c>
      <c r="J55" s="145"/>
      <c r="K55" s="145"/>
      <c r="L55" s="146"/>
      <c r="M55" s="156" t="s">
        <v>56</v>
      </c>
      <c r="N55" s="157"/>
    </row>
    <row r="56" spans="1:14" ht="13.8" customHeight="1" thickBot="1" x14ac:dyDescent="0.3">
      <c r="B56" s="165"/>
      <c r="C56" s="166"/>
      <c r="D56" s="166"/>
      <c r="E56" s="166"/>
      <c r="F56" s="166"/>
      <c r="G56" s="166"/>
      <c r="H56" s="167"/>
      <c r="I56" s="147"/>
      <c r="J56" s="148"/>
      <c r="K56" s="148"/>
      <c r="L56" s="149"/>
      <c r="M56" s="158"/>
      <c r="N56" s="159"/>
    </row>
    <row r="57" spans="1:14" ht="27" thickBot="1" x14ac:dyDescent="0.3">
      <c r="B57" s="117" t="s">
        <v>12</v>
      </c>
      <c r="C57" s="118" t="s">
        <v>24</v>
      </c>
      <c r="D57" s="118" t="s">
        <v>25</v>
      </c>
      <c r="E57" s="118" t="s">
        <v>26</v>
      </c>
      <c r="F57" s="118" t="s">
        <v>27</v>
      </c>
      <c r="G57" s="118" t="s">
        <v>28</v>
      </c>
      <c r="H57" s="119" t="s">
        <v>29</v>
      </c>
      <c r="I57" s="37" t="s">
        <v>30</v>
      </c>
      <c r="J57" s="64" t="s">
        <v>31</v>
      </c>
      <c r="K57" s="64" t="s">
        <v>32</v>
      </c>
      <c r="L57" s="38" t="s">
        <v>33</v>
      </c>
      <c r="M57" s="160"/>
      <c r="N57" s="161"/>
    </row>
    <row r="58" spans="1:14" x14ac:dyDescent="0.25">
      <c r="B58" s="65" t="str">
        <f>IF(B19="","",B19)</f>
        <v/>
      </c>
      <c r="C58" s="66">
        <f t="shared" ref="C58:C90" si="10">J19</f>
        <v>0</v>
      </c>
      <c r="D58" s="67">
        <f t="shared" ref="D58:D90" si="11">IFERROR(C58/$G$95,0)</f>
        <v>0</v>
      </c>
      <c r="E58" s="66">
        <f t="shared" ref="E58:E90" si="12">K19</f>
        <v>0</v>
      </c>
      <c r="F58" s="67">
        <f t="shared" ref="F58:F90" si="13">IFERROR(E58/$G$95,0)</f>
        <v>0</v>
      </c>
      <c r="G58" s="66">
        <f>C58+E58</f>
        <v>0</v>
      </c>
      <c r="H58" s="68">
        <f t="shared" ref="H58" si="14">D58+F58</f>
        <v>0</v>
      </c>
      <c r="I58" s="69">
        <f t="shared" ref="I58:J73" si="15">L19</f>
        <v>0</v>
      </c>
      <c r="J58" s="70">
        <f t="shared" si="15"/>
        <v>0</v>
      </c>
      <c r="K58" s="66">
        <f>G58+I58</f>
        <v>0</v>
      </c>
      <c r="L58" s="71">
        <f>H58+J58</f>
        <v>0</v>
      </c>
    </row>
    <row r="59" spans="1:14" x14ac:dyDescent="0.25">
      <c r="B59" s="65" t="str">
        <f>IF(B20="","",B20)</f>
        <v/>
      </c>
      <c r="C59" s="66">
        <f t="shared" si="10"/>
        <v>0</v>
      </c>
      <c r="D59" s="67">
        <f t="shared" si="11"/>
        <v>0</v>
      </c>
      <c r="E59" s="66">
        <f t="shared" si="12"/>
        <v>0</v>
      </c>
      <c r="F59" s="67">
        <f t="shared" si="13"/>
        <v>0</v>
      </c>
      <c r="G59" s="66">
        <f t="shared" ref="G59:H90" si="16">C59+E59</f>
        <v>0</v>
      </c>
      <c r="H59" s="68">
        <f>D59+F59</f>
        <v>0</v>
      </c>
      <c r="I59" s="69">
        <f t="shared" si="15"/>
        <v>0</v>
      </c>
      <c r="J59" s="70">
        <f t="shared" si="15"/>
        <v>0</v>
      </c>
      <c r="K59" s="66">
        <f>G59+I59</f>
        <v>0</v>
      </c>
      <c r="L59" s="71">
        <f>H59+J59</f>
        <v>0</v>
      </c>
    </row>
    <row r="60" spans="1:14" x14ac:dyDescent="0.25">
      <c r="B60" s="65" t="str">
        <f t="shared" ref="B60:B70" si="17">IF(B21="","",B21)</f>
        <v/>
      </c>
      <c r="C60" s="66">
        <f t="shared" si="10"/>
        <v>0</v>
      </c>
      <c r="D60" s="67">
        <f t="shared" si="11"/>
        <v>0</v>
      </c>
      <c r="E60" s="66">
        <f t="shared" si="12"/>
        <v>0</v>
      </c>
      <c r="F60" s="67">
        <f t="shared" si="13"/>
        <v>0</v>
      </c>
      <c r="G60" s="66">
        <f t="shared" si="16"/>
        <v>0</v>
      </c>
      <c r="H60" s="68">
        <f t="shared" si="16"/>
        <v>0</v>
      </c>
      <c r="I60" s="69">
        <f t="shared" si="15"/>
        <v>0</v>
      </c>
      <c r="J60" s="70">
        <f t="shared" si="15"/>
        <v>0</v>
      </c>
      <c r="K60" s="66">
        <f t="shared" ref="K60:L70" si="18">G60+I60</f>
        <v>0</v>
      </c>
      <c r="L60" s="71">
        <f t="shared" si="18"/>
        <v>0</v>
      </c>
    </row>
    <row r="61" spans="1:14" x14ac:dyDescent="0.25">
      <c r="B61" s="65" t="str">
        <f t="shared" si="17"/>
        <v/>
      </c>
      <c r="C61" s="66">
        <f t="shared" si="10"/>
        <v>0</v>
      </c>
      <c r="D61" s="67">
        <f t="shared" si="11"/>
        <v>0</v>
      </c>
      <c r="E61" s="66">
        <f t="shared" si="12"/>
        <v>0</v>
      </c>
      <c r="F61" s="67">
        <f t="shared" si="13"/>
        <v>0</v>
      </c>
      <c r="G61" s="66">
        <f t="shared" si="16"/>
        <v>0</v>
      </c>
      <c r="H61" s="68">
        <f t="shared" si="16"/>
        <v>0</v>
      </c>
      <c r="I61" s="69">
        <f t="shared" si="15"/>
        <v>0</v>
      </c>
      <c r="J61" s="70">
        <f t="shared" si="15"/>
        <v>0</v>
      </c>
      <c r="K61" s="66">
        <f t="shared" si="18"/>
        <v>0</v>
      </c>
      <c r="L61" s="71">
        <f t="shared" si="18"/>
        <v>0</v>
      </c>
    </row>
    <row r="62" spans="1:14" x14ac:dyDescent="0.25">
      <c r="B62" s="65" t="str">
        <f t="shared" si="17"/>
        <v/>
      </c>
      <c r="C62" s="66">
        <f t="shared" si="10"/>
        <v>0</v>
      </c>
      <c r="D62" s="67">
        <f t="shared" si="11"/>
        <v>0</v>
      </c>
      <c r="E62" s="66">
        <f t="shared" si="12"/>
        <v>0</v>
      </c>
      <c r="F62" s="67">
        <f t="shared" si="13"/>
        <v>0</v>
      </c>
      <c r="G62" s="66">
        <f t="shared" si="16"/>
        <v>0</v>
      </c>
      <c r="H62" s="68">
        <f t="shared" si="16"/>
        <v>0</v>
      </c>
      <c r="I62" s="69">
        <f t="shared" si="15"/>
        <v>0</v>
      </c>
      <c r="J62" s="70">
        <f t="shared" si="15"/>
        <v>0</v>
      </c>
      <c r="K62" s="66">
        <f t="shared" si="18"/>
        <v>0</v>
      </c>
      <c r="L62" s="71">
        <f t="shared" si="18"/>
        <v>0</v>
      </c>
    </row>
    <row r="63" spans="1:14" x14ac:dyDescent="0.25">
      <c r="B63" s="65" t="str">
        <f t="shared" si="17"/>
        <v/>
      </c>
      <c r="C63" s="66">
        <f t="shared" si="10"/>
        <v>0</v>
      </c>
      <c r="D63" s="67">
        <f t="shared" si="11"/>
        <v>0</v>
      </c>
      <c r="E63" s="66">
        <f t="shared" si="12"/>
        <v>0</v>
      </c>
      <c r="F63" s="67">
        <f t="shared" si="13"/>
        <v>0</v>
      </c>
      <c r="G63" s="66">
        <f t="shared" si="16"/>
        <v>0</v>
      </c>
      <c r="H63" s="68">
        <f t="shared" si="16"/>
        <v>0</v>
      </c>
      <c r="I63" s="69">
        <f t="shared" si="15"/>
        <v>0</v>
      </c>
      <c r="J63" s="70">
        <f t="shared" si="15"/>
        <v>0</v>
      </c>
      <c r="K63" s="66">
        <f t="shared" si="18"/>
        <v>0</v>
      </c>
      <c r="L63" s="71">
        <f t="shared" si="18"/>
        <v>0</v>
      </c>
    </row>
    <row r="64" spans="1:14" x14ac:dyDescent="0.25">
      <c r="B64" s="65" t="str">
        <f t="shared" si="17"/>
        <v/>
      </c>
      <c r="C64" s="66">
        <f t="shared" si="10"/>
        <v>0</v>
      </c>
      <c r="D64" s="67">
        <f t="shared" si="11"/>
        <v>0</v>
      </c>
      <c r="E64" s="66">
        <f t="shared" si="12"/>
        <v>0</v>
      </c>
      <c r="F64" s="67">
        <f t="shared" si="13"/>
        <v>0</v>
      </c>
      <c r="G64" s="66">
        <f t="shared" si="16"/>
        <v>0</v>
      </c>
      <c r="H64" s="68">
        <f t="shared" si="16"/>
        <v>0</v>
      </c>
      <c r="I64" s="69">
        <f t="shared" si="15"/>
        <v>0</v>
      </c>
      <c r="J64" s="70">
        <f t="shared" si="15"/>
        <v>0</v>
      </c>
      <c r="K64" s="66">
        <f t="shared" si="18"/>
        <v>0</v>
      </c>
      <c r="L64" s="71">
        <f t="shared" si="18"/>
        <v>0</v>
      </c>
    </row>
    <row r="65" spans="2:12" x14ac:dyDescent="0.25">
      <c r="B65" s="65" t="str">
        <f t="shared" si="17"/>
        <v/>
      </c>
      <c r="C65" s="66">
        <f t="shared" si="10"/>
        <v>0</v>
      </c>
      <c r="D65" s="67">
        <f t="shared" si="11"/>
        <v>0</v>
      </c>
      <c r="E65" s="66">
        <f t="shared" si="12"/>
        <v>0</v>
      </c>
      <c r="F65" s="67">
        <f t="shared" si="13"/>
        <v>0</v>
      </c>
      <c r="G65" s="66">
        <f t="shared" si="16"/>
        <v>0</v>
      </c>
      <c r="H65" s="68">
        <f t="shared" si="16"/>
        <v>0</v>
      </c>
      <c r="I65" s="69">
        <f t="shared" si="15"/>
        <v>0</v>
      </c>
      <c r="J65" s="70">
        <f t="shared" si="15"/>
        <v>0</v>
      </c>
      <c r="K65" s="66">
        <f t="shared" si="18"/>
        <v>0</v>
      </c>
      <c r="L65" s="71">
        <f t="shared" si="18"/>
        <v>0</v>
      </c>
    </row>
    <row r="66" spans="2:12" x14ac:dyDescent="0.25">
      <c r="B66" s="65" t="str">
        <f t="shared" si="17"/>
        <v/>
      </c>
      <c r="C66" s="66">
        <f t="shared" si="10"/>
        <v>0</v>
      </c>
      <c r="D66" s="67">
        <f t="shared" si="11"/>
        <v>0</v>
      </c>
      <c r="E66" s="66">
        <f t="shared" si="12"/>
        <v>0</v>
      </c>
      <c r="F66" s="67">
        <f t="shared" si="13"/>
        <v>0</v>
      </c>
      <c r="G66" s="66">
        <f t="shared" si="16"/>
        <v>0</v>
      </c>
      <c r="H66" s="68">
        <f t="shared" si="16"/>
        <v>0</v>
      </c>
      <c r="I66" s="69">
        <f t="shared" si="15"/>
        <v>0</v>
      </c>
      <c r="J66" s="70">
        <f t="shared" si="15"/>
        <v>0</v>
      </c>
      <c r="K66" s="66">
        <f t="shared" si="18"/>
        <v>0</v>
      </c>
      <c r="L66" s="71">
        <f t="shared" si="18"/>
        <v>0</v>
      </c>
    </row>
    <row r="67" spans="2:12" ht="13.8" thickBot="1" x14ac:dyDescent="0.3">
      <c r="B67" s="65" t="str">
        <f t="shared" si="17"/>
        <v/>
      </c>
      <c r="C67" s="66">
        <f t="shared" si="10"/>
        <v>0</v>
      </c>
      <c r="D67" s="67">
        <f t="shared" si="11"/>
        <v>0</v>
      </c>
      <c r="E67" s="66">
        <f t="shared" si="12"/>
        <v>0</v>
      </c>
      <c r="F67" s="67">
        <f t="shared" si="13"/>
        <v>0</v>
      </c>
      <c r="G67" s="66">
        <f t="shared" si="16"/>
        <v>0</v>
      </c>
      <c r="H67" s="68">
        <f t="shared" si="16"/>
        <v>0</v>
      </c>
      <c r="I67" s="69">
        <f t="shared" si="15"/>
        <v>0</v>
      </c>
      <c r="J67" s="70">
        <f t="shared" si="15"/>
        <v>0</v>
      </c>
      <c r="K67" s="66">
        <f t="shared" si="18"/>
        <v>0</v>
      </c>
      <c r="L67" s="71">
        <f t="shared" si="18"/>
        <v>0</v>
      </c>
    </row>
    <row r="68" spans="2:12" hidden="1" outlineLevel="1" x14ac:dyDescent="0.25">
      <c r="B68" s="65" t="str">
        <f t="shared" si="17"/>
        <v/>
      </c>
      <c r="C68" s="66">
        <f t="shared" si="10"/>
        <v>0</v>
      </c>
      <c r="D68" s="67">
        <f t="shared" si="11"/>
        <v>0</v>
      </c>
      <c r="E68" s="66">
        <f t="shared" si="12"/>
        <v>0</v>
      </c>
      <c r="F68" s="67">
        <f t="shared" si="13"/>
        <v>0</v>
      </c>
      <c r="G68" s="66">
        <f t="shared" si="16"/>
        <v>0</v>
      </c>
      <c r="H68" s="68">
        <f t="shared" si="16"/>
        <v>0</v>
      </c>
      <c r="I68" s="69">
        <f t="shared" si="15"/>
        <v>0</v>
      </c>
      <c r="J68" s="70">
        <f t="shared" si="15"/>
        <v>0</v>
      </c>
      <c r="K68" s="66">
        <f t="shared" si="18"/>
        <v>0</v>
      </c>
      <c r="L68" s="71">
        <f t="shared" si="18"/>
        <v>0</v>
      </c>
    </row>
    <row r="69" spans="2:12" hidden="1" outlineLevel="1" x14ac:dyDescent="0.25">
      <c r="B69" s="65" t="str">
        <f t="shared" si="17"/>
        <v/>
      </c>
      <c r="C69" s="66">
        <f t="shared" si="10"/>
        <v>0</v>
      </c>
      <c r="D69" s="67">
        <f t="shared" si="11"/>
        <v>0</v>
      </c>
      <c r="E69" s="66">
        <f t="shared" si="12"/>
        <v>0</v>
      </c>
      <c r="F69" s="67">
        <f t="shared" si="13"/>
        <v>0</v>
      </c>
      <c r="G69" s="66">
        <f t="shared" si="16"/>
        <v>0</v>
      </c>
      <c r="H69" s="68">
        <f t="shared" si="16"/>
        <v>0</v>
      </c>
      <c r="I69" s="69">
        <f t="shared" si="15"/>
        <v>0</v>
      </c>
      <c r="J69" s="70">
        <f t="shared" si="15"/>
        <v>0</v>
      </c>
      <c r="K69" s="66">
        <f t="shared" si="18"/>
        <v>0</v>
      </c>
      <c r="L69" s="71">
        <f t="shared" si="18"/>
        <v>0</v>
      </c>
    </row>
    <row r="70" spans="2:12" hidden="1" outlineLevel="1" x14ac:dyDescent="0.25">
      <c r="B70" s="65" t="str">
        <f t="shared" si="17"/>
        <v/>
      </c>
      <c r="C70" s="66">
        <f t="shared" si="10"/>
        <v>0</v>
      </c>
      <c r="D70" s="67">
        <f t="shared" si="11"/>
        <v>0</v>
      </c>
      <c r="E70" s="66">
        <f t="shared" si="12"/>
        <v>0</v>
      </c>
      <c r="F70" s="67">
        <f t="shared" si="13"/>
        <v>0</v>
      </c>
      <c r="G70" s="66">
        <f t="shared" si="16"/>
        <v>0</v>
      </c>
      <c r="H70" s="68">
        <f t="shared" si="16"/>
        <v>0</v>
      </c>
      <c r="I70" s="69">
        <f t="shared" si="15"/>
        <v>0</v>
      </c>
      <c r="J70" s="70">
        <f t="shared" si="15"/>
        <v>0</v>
      </c>
      <c r="K70" s="66">
        <f t="shared" si="18"/>
        <v>0</v>
      </c>
      <c r="L70" s="71">
        <f t="shared" si="18"/>
        <v>0</v>
      </c>
    </row>
    <row r="71" spans="2:12" hidden="1" outlineLevel="1" x14ac:dyDescent="0.25">
      <c r="B71" s="65" t="str">
        <f>IF(B32="","",B32)</f>
        <v/>
      </c>
      <c r="C71" s="66">
        <f t="shared" si="10"/>
        <v>0</v>
      </c>
      <c r="D71" s="67">
        <f t="shared" si="11"/>
        <v>0</v>
      </c>
      <c r="E71" s="66">
        <f t="shared" si="12"/>
        <v>0</v>
      </c>
      <c r="F71" s="67">
        <f t="shared" si="13"/>
        <v>0</v>
      </c>
      <c r="G71" s="66">
        <f t="shared" si="16"/>
        <v>0</v>
      </c>
      <c r="H71" s="68">
        <f t="shared" si="16"/>
        <v>0</v>
      </c>
      <c r="I71" s="69">
        <f t="shared" si="15"/>
        <v>0</v>
      </c>
      <c r="J71" s="70">
        <f t="shared" si="15"/>
        <v>0</v>
      </c>
      <c r="K71" s="66">
        <f>G71+I71</f>
        <v>0</v>
      </c>
      <c r="L71" s="71">
        <f>H71+J71</f>
        <v>0</v>
      </c>
    </row>
    <row r="72" spans="2:12" hidden="1" outlineLevel="1" x14ac:dyDescent="0.25">
      <c r="B72" s="65" t="str">
        <f>IF(B33="","",B33)</f>
        <v/>
      </c>
      <c r="C72" s="66">
        <f t="shared" si="10"/>
        <v>0</v>
      </c>
      <c r="D72" s="67">
        <f t="shared" si="11"/>
        <v>0</v>
      </c>
      <c r="E72" s="66">
        <f t="shared" si="12"/>
        <v>0</v>
      </c>
      <c r="F72" s="67">
        <f t="shared" si="13"/>
        <v>0</v>
      </c>
      <c r="G72" s="66">
        <f t="shared" si="16"/>
        <v>0</v>
      </c>
      <c r="H72" s="68">
        <f>D72+F72</f>
        <v>0</v>
      </c>
      <c r="I72" s="69">
        <f t="shared" si="15"/>
        <v>0</v>
      </c>
      <c r="J72" s="70">
        <f t="shared" si="15"/>
        <v>0</v>
      </c>
      <c r="K72" s="66">
        <f>G72+I72</f>
        <v>0</v>
      </c>
      <c r="L72" s="71">
        <f>H72+J72</f>
        <v>0</v>
      </c>
    </row>
    <row r="73" spans="2:12" hidden="1" outlineLevel="1" x14ac:dyDescent="0.25">
      <c r="B73" s="65" t="str">
        <f t="shared" ref="B73:B90" si="19">IF(B34="","",B34)</f>
        <v/>
      </c>
      <c r="C73" s="66">
        <f t="shared" si="10"/>
        <v>0</v>
      </c>
      <c r="D73" s="67">
        <f t="shared" si="11"/>
        <v>0</v>
      </c>
      <c r="E73" s="66">
        <f t="shared" si="12"/>
        <v>0</v>
      </c>
      <c r="F73" s="67">
        <f t="shared" si="13"/>
        <v>0</v>
      </c>
      <c r="G73" s="66">
        <f t="shared" si="16"/>
        <v>0</v>
      </c>
      <c r="H73" s="68">
        <f t="shared" si="16"/>
        <v>0</v>
      </c>
      <c r="I73" s="69">
        <f t="shared" si="15"/>
        <v>0</v>
      </c>
      <c r="J73" s="70">
        <f t="shared" si="15"/>
        <v>0</v>
      </c>
      <c r="K73" s="66">
        <f t="shared" ref="K73:L88" si="20">G73+I73</f>
        <v>0</v>
      </c>
      <c r="L73" s="71">
        <f t="shared" si="20"/>
        <v>0</v>
      </c>
    </row>
    <row r="74" spans="2:12" hidden="1" outlineLevel="1" x14ac:dyDescent="0.25">
      <c r="B74" s="65" t="str">
        <f t="shared" si="19"/>
        <v/>
      </c>
      <c r="C74" s="66">
        <f t="shared" si="10"/>
        <v>0</v>
      </c>
      <c r="D74" s="67">
        <f t="shared" si="11"/>
        <v>0</v>
      </c>
      <c r="E74" s="66">
        <f t="shared" si="12"/>
        <v>0</v>
      </c>
      <c r="F74" s="67">
        <f t="shared" si="13"/>
        <v>0</v>
      </c>
      <c r="G74" s="66">
        <f t="shared" si="16"/>
        <v>0</v>
      </c>
      <c r="H74" s="68">
        <f t="shared" si="16"/>
        <v>0</v>
      </c>
      <c r="I74" s="69">
        <f t="shared" ref="I74:J89" si="21">L35</f>
        <v>0</v>
      </c>
      <c r="J74" s="70">
        <f t="shared" si="21"/>
        <v>0</v>
      </c>
      <c r="K74" s="66">
        <f t="shared" si="20"/>
        <v>0</v>
      </c>
      <c r="L74" s="71">
        <f t="shared" si="20"/>
        <v>0</v>
      </c>
    </row>
    <row r="75" spans="2:12" hidden="1" outlineLevel="1" x14ac:dyDescent="0.25">
      <c r="B75" s="65" t="str">
        <f t="shared" si="19"/>
        <v/>
      </c>
      <c r="C75" s="66">
        <f t="shared" si="10"/>
        <v>0</v>
      </c>
      <c r="D75" s="67">
        <f t="shared" si="11"/>
        <v>0</v>
      </c>
      <c r="E75" s="66">
        <f t="shared" si="12"/>
        <v>0</v>
      </c>
      <c r="F75" s="67">
        <f t="shared" si="13"/>
        <v>0</v>
      </c>
      <c r="G75" s="66">
        <f t="shared" si="16"/>
        <v>0</v>
      </c>
      <c r="H75" s="68">
        <f t="shared" si="16"/>
        <v>0</v>
      </c>
      <c r="I75" s="69">
        <f t="shared" si="21"/>
        <v>0</v>
      </c>
      <c r="J75" s="70">
        <f t="shared" si="21"/>
        <v>0</v>
      </c>
      <c r="K75" s="66">
        <f t="shared" si="20"/>
        <v>0</v>
      </c>
      <c r="L75" s="71">
        <f t="shared" si="20"/>
        <v>0</v>
      </c>
    </row>
    <row r="76" spans="2:12" hidden="1" outlineLevel="1" x14ac:dyDescent="0.25">
      <c r="B76" s="65" t="str">
        <f t="shared" si="19"/>
        <v/>
      </c>
      <c r="C76" s="66">
        <f t="shared" si="10"/>
        <v>0</v>
      </c>
      <c r="D76" s="67">
        <f t="shared" si="11"/>
        <v>0</v>
      </c>
      <c r="E76" s="66">
        <f t="shared" si="12"/>
        <v>0</v>
      </c>
      <c r="F76" s="67">
        <f t="shared" si="13"/>
        <v>0</v>
      </c>
      <c r="G76" s="66">
        <f t="shared" si="16"/>
        <v>0</v>
      </c>
      <c r="H76" s="68">
        <f t="shared" si="16"/>
        <v>0</v>
      </c>
      <c r="I76" s="69">
        <f t="shared" si="21"/>
        <v>0</v>
      </c>
      <c r="J76" s="70">
        <f t="shared" si="21"/>
        <v>0</v>
      </c>
      <c r="K76" s="66">
        <f t="shared" si="20"/>
        <v>0</v>
      </c>
      <c r="L76" s="71">
        <f t="shared" si="20"/>
        <v>0</v>
      </c>
    </row>
    <row r="77" spans="2:12" hidden="1" outlineLevel="1" x14ac:dyDescent="0.25">
      <c r="B77" s="65" t="str">
        <f t="shared" si="19"/>
        <v/>
      </c>
      <c r="C77" s="66">
        <f t="shared" si="10"/>
        <v>0</v>
      </c>
      <c r="D77" s="67">
        <f t="shared" si="11"/>
        <v>0</v>
      </c>
      <c r="E77" s="66">
        <f t="shared" si="12"/>
        <v>0</v>
      </c>
      <c r="F77" s="67">
        <f t="shared" si="13"/>
        <v>0</v>
      </c>
      <c r="G77" s="66">
        <f t="shared" si="16"/>
        <v>0</v>
      </c>
      <c r="H77" s="68">
        <f t="shared" si="16"/>
        <v>0</v>
      </c>
      <c r="I77" s="69">
        <f t="shared" si="21"/>
        <v>0</v>
      </c>
      <c r="J77" s="70">
        <f t="shared" si="21"/>
        <v>0</v>
      </c>
      <c r="K77" s="66">
        <f t="shared" si="20"/>
        <v>0</v>
      </c>
      <c r="L77" s="71">
        <f t="shared" si="20"/>
        <v>0</v>
      </c>
    </row>
    <row r="78" spans="2:12" hidden="1" outlineLevel="1" x14ac:dyDescent="0.25">
      <c r="B78" s="65" t="str">
        <f t="shared" si="19"/>
        <v/>
      </c>
      <c r="C78" s="66">
        <f t="shared" si="10"/>
        <v>0</v>
      </c>
      <c r="D78" s="67">
        <f t="shared" si="11"/>
        <v>0</v>
      </c>
      <c r="E78" s="66">
        <f t="shared" si="12"/>
        <v>0</v>
      </c>
      <c r="F78" s="67">
        <f t="shared" si="13"/>
        <v>0</v>
      </c>
      <c r="G78" s="66">
        <f t="shared" si="16"/>
        <v>0</v>
      </c>
      <c r="H78" s="68">
        <f t="shared" si="16"/>
        <v>0</v>
      </c>
      <c r="I78" s="69">
        <f t="shared" si="21"/>
        <v>0</v>
      </c>
      <c r="J78" s="70">
        <f t="shared" si="21"/>
        <v>0</v>
      </c>
      <c r="K78" s="66">
        <f t="shared" si="20"/>
        <v>0</v>
      </c>
      <c r="L78" s="71">
        <f t="shared" si="20"/>
        <v>0</v>
      </c>
    </row>
    <row r="79" spans="2:12" hidden="1" outlineLevel="1" x14ac:dyDescent="0.25">
      <c r="B79" s="65" t="str">
        <f t="shared" si="19"/>
        <v/>
      </c>
      <c r="C79" s="66">
        <f t="shared" si="10"/>
        <v>0</v>
      </c>
      <c r="D79" s="67">
        <f t="shared" si="11"/>
        <v>0</v>
      </c>
      <c r="E79" s="66">
        <f t="shared" si="12"/>
        <v>0</v>
      </c>
      <c r="F79" s="67">
        <f t="shared" si="13"/>
        <v>0</v>
      </c>
      <c r="G79" s="66">
        <f t="shared" si="16"/>
        <v>0</v>
      </c>
      <c r="H79" s="68">
        <f t="shared" si="16"/>
        <v>0</v>
      </c>
      <c r="I79" s="69">
        <f t="shared" si="21"/>
        <v>0</v>
      </c>
      <c r="J79" s="70">
        <f t="shared" si="21"/>
        <v>0</v>
      </c>
      <c r="K79" s="66">
        <f t="shared" si="20"/>
        <v>0</v>
      </c>
      <c r="L79" s="71">
        <f t="shared" si="20"/>
        <v>0</v>
      </c>
    </row>
    <row r="80" spans="2:12" hidden="1" outlineLevel="1" x14ac:dyDescent="0.25">
      <c r="B80" s="65" t="str">
        <f t="shared" si="19"/>
        <v/>
      </c>
      <c r="C80" s="66">
        <f t="shared" si="10"/>
        <v>0</v>
      </c>
      <c r="D80" s="67">
        <f t="shared" si="11"/>
        <v>0</v>
      </c>
      <c r="E80" s="66">
        <f t="shared" si="12"/>
        <v>0</v>
      </c>
      <c r="F80" s="67">
        <f t="shared" si="13"/>
        <v>0</v>
      </c>
      <c r="G80" s="66">
        <f t="shared" si="16"/>
        <v>0</v>
      </c>
      <c r="H80" s="68">
        <f t="shared" si="16"/>
        <v>0</v>
      </c>
      <c r="I80" s="69">
        <f t="shared" si="21"/>
        <v>0</v>
      </c>
      <c r="J80" s="70">
        <f t="shared" si="21"/>
        <v>0</v>
      </c>
      <c r="K80" s="66">
        <f t="shared" si="20"/>
        <v>0</v>
      </c>
      <c r="L80" s="71">
        <f t="shared" si="20"/>
        <v>0</v>
      </c>
    </row>
    <row r="81" spans="1:13" hidden="1" outlineLevel="1" x14ac:dyDescent="0.25">
      <c r="B81" s="65" t="str">
        <f t="shared" si="19"/>
        <v/>
      </c>
      <c r="C81" s="66">
        <f t="shared" si="10"/>
        <v>0</v>
      </c>
      <c r="D81" s="67">
        <f t="shared" si="11"/>
        <v>0</v>
      </c>
      <c r="E81" s="66">
        <f t="shared" si="12"/>
        <v>0</v>
      </c>
      <c r="F81" s="67">
        <f t="shared" si="13"/>
        <v>0</v>
      </c>
      <c r="G81" s="66">
        <f t="shared" si="16"/>
        <v>0</v>
      </c>
      <c r="H81" s="68">
        <f t="shared" si="16"/>
        <v>0</v>
      </c>
      <c r="I81" s="69">
        <f t="shared" si="21"/>
        <v>0</v>
      </c>
      <c r="J81" s="70">
        <f t="shared" si="21"/>
        <v>0</v>
      </c>
      <c r="K81" s="66">
        <f t="shared" si="20"/>
        <v>0</v>
      </c>
      <c r="L81" s="71">
        <f t="shared" si="20"/>
        <v>0</v>
      </c>
    </row>
    <row r="82" spans="1:13" hidden="1" outlineLevel="1" x14ac:dyDescent="0.25">
      <c r="B82" s="65" t="str">
        <f t="shared" si="19"/>
        <v/>
      </c>
      <c r="C82" s="66">
        <f t="shared" si="10"/>
        <v>0</v>
      </c>
      <c r="D82" s="67">
        <f t="shared" si="11"/>
        <v>0</v>
      </c>
      <c r="E82" s="66">
        <f t="shared" si="12"/>
        <v>0</v>
      </c>
      <c r="F82" s="67">
        <f t="shared" si="13"/>
        <v>0</v>
      </c>
      <c r="G82" s="66">
        <f t="shared" si="16"/>
        <v>0</v>
      </c>
      <c r="H82" s="68">
        <f t="shared" si="16"/>
        <v>0</v>
      </c>
      <c r="I82" s="69">
        <f t="shared" si="21"/>
        <v>0</v>
      </c>
      <c r="J82" s="70">
        <f t="shared" si="21"/>
        <v>0</v>
      </c>
      <c r="K82" s="66">
        <f t="shared" si="20"/>
        <v>0</v>
      </c>
      <c r="L82" s="71">
        <f t="shared" si="20"/>
        <v>0</v>
      </c>
    </row>
    <row r="83" spans="1:13" hidden="1" outlineLevel="1" x14ac:dyDescent="0.25">
      <c r="B83" s="65" t="str">
        <f t="shared" si="19"/>
        <v/>
      </c>
      <c r="C83" s="66">
        <f t="shared" si="10"/>
        <v>0</v>
      </c>
      <c r="D83" s="67">
        <f t="shared" si="11"/>
        <v>0</v>
      </c>
      <c r="E83" s="66">
        <f t="shared" si="12"/>
        <v>0</v>
      </c>
      <c r="F83" s="67">
        <f t="shared" si="13"/>
        <v>0</v>
      </c>
      <c r="G83" s="66">
        <f t="shared" si="16"/>
        <v>0</v>
      </c>
      <c r="H83" s="68">
        <f t="shared" si="16"/>
        <v>0</v>
      </c>
      <c r="I83" s="69">
        <f t="shared" si="21"/>
        <v>0</v>
      </c>
      <c r="J83" s="70">
        <f t="shared" si="21"/>
        <v>0</v>
      </c>
      <c r="K83" s="66">
        <f t="shared" si="20"/>
        <v>0</v>
      </c>
      <c r="L83" s="71">
        <f t="shared" si="20"/>
        <v>0</v>
      </c>
    </row>
    <row r="84" spans="1:13" hidden="1" outlineLevel="1" x14ac:dyDescent="0.25">
      <c r="B84" s="65" t="str">
        <f t="shared" si="19"/>
        <v/>
      </c>
      <c r="C84" s="66">
        <f t="shared" si="10"/>
        <v>0</v>
      </c>
      <c r="D84" s="67">
        <f t="shared" si="11"/>
        <v>0</v>
      </c>
      <c r="E84" s="66">
        <f t="shared" si="12"/>
        <v>0</v>
      </c>
      <c r="F84" s="67">
        <f t="shared" si="13"/>
        <v>0</v>
      </c>
      <c r="G84" s="66">
        <f t="shared" si="16"/>
        <v>0</v>
      </c>
      <c r="H84" s="68">
        <f t="shared" si="16"/>
        <v>0</v>
      </c>
      <c r="I84" s="69">
        <f t="shared" si="21"/>
        <v>0</v>
      </c>
      <c r="J84" s="70">
        <f t="shared" si="21"/>
        <v>0</v>
      </c>
      <c r="K84" s="66">
        <f t="shared" si="20"/>
        <v>0</v>
      </c>
      <c r="L84" s="71">
        <f t="shared" si="20"/>
        <v>0</v>
      </c>
    </row>
    <row r="85" spans="1:13" hidden="1" outlineLevel="1" x14ac:dyDescent="0.25">
      <c r="B85" s="65" t="str">
        <f t="shared" si="19"/>
        <v/>
      </c>
      <c r="C85" s="66">
        <f t="shared" si="10"/>
        <v>0</v>
      </c>
      <c r="D85" s="67">
        <f t="shared" si="11"/>
        <v>0</v>
      </c>
      <c r="E85" s="66">
        <f t="shared" si="12"/>
        <v>0</v>
      </c>
      <c r="F85" s="67">
        <f t="shared" si="13"/>
        <v>0</v>
      </c>
      <c r="G85" s="66">
        <f t="shared" si="16"/>
        <v>0</v>
      </c>
      <c r="H85" s="68">
        <f t="shared" si="16"/>
        <v>0</v>
      </c>
      <c r="I85" s="69">
        <f t="shared" si="21"/>
        <v>0</v>
      </c>
      <c r="J85" s="70">
        <f t="shared" si="21"/>
        <v>0</v>
      </c>
      <c r="K85" s="66">
        <f t="shared" si="20"/>
        <v>0</v>
      </c>
      <c r="L85" s="71">
        <f t="shared" si="20"/>
        <v>0</v>
      </c>
    </row>
    <row r="86" spans="1:13" hidden="1" outlineLevel="1" x14ac:dyDescent="0.25">
      <c r="A86" s="10"/>
      <c r="B86" s="65" t="str">
        <f t="shared" si="19"/>
        <v/>
      </c>
      <c r="C86" s="66">
        <f t="shared" si="10"/>
        <v>0</v>
      </c>
      <c r="D86" s="67">
        <f t="shared" si="11"/>
        <v>0</v>
      </c>
      <c r="E86" s="66">
        <f t="shared" si="12"/>
        <v>0</v>
      </c>
      <c r="F86" s="67">
        <f t="shared" si="13"/>
        <v>0</v>
      </c>
      <c r="G86" s="66">
        <f t="shared" si="16"/>
        <v>0</v>
      </c>
      <c r="H86" s="68">
        <f t="shared" si="16"/>
        <v>0</v>
      </c>
      <c r="I86" s="69">
        <f t="shared" si="21"/>
        <v>0</v>
      </c>
      <c r="J86" s="70">
        <f t="shared" si="21"/>
        <v>0</v>
      </c>
      <c r="K86" s="66">
        <f t="shared" si="20"/>
        <v>0</v>
      </c>
      <c r="L86" s="71">
        <f t="shared" si="20"/>
        <v>0</v>
      </c>
    </row>
    <row r="87" spans="1:13" hidden="1" outlineLevel="1" x14ac:dyDescent="0.25">
      <c r="B87" s="65" t="str">
        <f t="shared" si="19"/>
        <v/>
      </c>
      <c r="C87" s="66">
        <f t="shared" si="10"/>
        <v>0</v>
      </c>
      <c r="D87" s="67">
        <f t="shared" si="11"/>
        <v>0</v>
      </c>
      <c r="E87" s="66">
        <f t="shared" si="12"/>
        <v>0</v>
      </c>
      <c r="F87" s="67">
        <f t="shared" si="13"/>
        <v>0</v>
      </c>
      <c r="G87" s="66">
        <f t="shared" si="16"/>
        <v>0</v>
      </c>
      <c r="H87" s="68">
        <f t="shared" si="16"/>
        <v>0</v>
      </c>
      <c r="I87" s="69">
        <f t="shared" si="21"/>
        <v>0</v>
      </c>
      <c r="J87" s="70">
        <f t="shared" si="21"/>
        <v>0</v>
      </c>
      <c r="K87" s="66">
        <f t="shared" si="20"/>
        <v>0</v>
      </c>
      <c r="L87" s="71">
        <f t="shared" si="20"/>
        <v>0</v>
      </c>
    </row>
    <row r="88" spans="1:13" hidden="1" outlineLevel="1" x14ac:dyDescent="0.25">
      <c r="B88" s="65" t="str">
        <f t="shared" si="19"/>
        <v/>
      </c>
      <c r="C88" s="66">
        <f t="shared" si="10"/>
        <v>0</v>
      </c>
      <c r="D88" s="67">
        <f t="shared" si="11"/>
        <v>0</v>
      </c>
      <c r="E88" s="66">
        <f t="shared" si="12"/>
        <v>0</v>
      </c>
      <c r="F88" s="67">
        <f t="shared" si="13"/>
        <v>0</v>
      </c>
      <c r="G88" s="66">
        <f t="shared" si="16"/>
        <v>0</v>
      </c>
      <c r="H88" s="68">
        <f t="shared" si="16"/>
        <v>0</v>
      </c>
      <c r="I88" s="69">
        <f t="shared" si="21"/>
        <v>0</v>
      </c>
      <c r="J88" s="70">
        <f t="shared" si="21"/>
        <v>0</v>
      </c>
      <c r="K88" s="66">
        <f t="shared" si="20"/>
        <v>0</v>
      </c>
      <c r="L88" s="71">
        <f t="shared" si="20"/>
        <v>0</v>
      </c>
    </row>
    <row r="89" spans="1:13" hidden="1" outlineLevel="1" x14ac:dyDescent="0.25">
      <c r="B89" s="65" t="str">
        <f t="shared" si="19"/>
        <v/>
      </c>
      <c r="C89" s="66">
        <f t="shared" si="10"/>
        <v>0</v>
      </c>
      <c r="D89" s="67">
        <f t="shared" si="11"/>
        <v>0</v>
      </c>
      <c r="E89" s="66">
        <f t="shared" si="12"/>
        <v>0</v>
      </c>
      <c r="F89" s="67">
        <f t="shared" si="13"/>
        <v>0</v>
      </c>
      <c r="G89" s="66">
        <f t="shared" si="16"/>
        <v>0</v>
      </c>
      <c r="H89" s="68">
        <f t="shared" si="16"/>
        <v>0</v>
      </c>
      <c r="I89" s="69">
        <f t="shared" si="21"/>
        <v>0</v>
      </c>
      <c r="J89" s="70">
        <f t="shared" si="21"/>
        <v>0</v>
      </c>
      <c r="K89" s="66">
        <f t="shared" ref="K89:L90" si="22">G89+I89</f>
        <v>0</v>
      </c>
      <c r="L89" s="71">
        <f t="shared" si="22"/>
        <v>0</v>
      </c>
    </row>
    <row r="90" spans="1:13" ht="13.8" hidden="1" outlineLevel="1" thickBot="1" x14ac:dyDescent="0.3">
      <c r="B90" s="65" t="str">
        <f t="shared" si="19"/>
        <v/>
      </c>
      <c r="C90" s="66">
        <f t="shared" si="10"/>
        <v>0</v>
      </c>
      <c r="D90" s="67">
        <f t="shared" si="11"/>
        <v>0</v>
      </c>
      <c r="E90" s="66">
        <f t="shared" si="12"/>
        <v>0</v>
      </c>
      <c r="F90" s="67">
        <f t="shared" si="13"/>
        <v>0</v>
      </c>
      <c r="G90" s="66">
        <f t="shared" si="16"/>
        <v>0</v>
      </c>
      <c r="H90" s="68">
        <f t="shared" si="16"/>
        <v>0</v>
      </c>
      <c r="I90" s="69">
        <f t="shared" ref="I90:J90" si="23">L51</f>
        <v>0</v>
      </c>
      <c r="J90" s="70">
        <f t="shared" si="23"/>
        <v>0</v>
      </c>
      <c r="K90" s="66">
        <f t="shared" si="22"/>
        <v>0</v>
      </c>
      <c r="L90" s="71">
        <f t="shared" si="22"/>
        <v>0</v>
      </c>
    </row>
    <row r="91" spans="1:13" ht="13.8" collapsed="1" thickBot="1" x14ac:dyDescent="0.3">
      <c r="B91" s="72" t="s">
        <v>34</v>
      </c>
      <c r="C91" s="73">
        <f>SUM(C58:C90)</f>
        <v>0</v>
      </c>
      <c r="D91" s="74">
        <f>SUM(D58:D90)</f>
        <v>0</v>
      </c>
      <c r="E91" s="73">
        <f>SUM(E58:E90)</f>
        <v>0</v>
      </c>
      <c r="F91" s="75">
        <f>SUM(F58:F90)</f>
        <v>0</v>
      </c>
      <c r="G91" s="73">
        <f>C91+E91</f>
        <v>0</v>
      </c>
      <c r="H91" s="76">
        <f>SUM(H58:H90)</f>
        <v>0</v>
      </c>
      <c r="I91" s="77">
        <f>SUM(I58:I90)</f>
        <v>0</v>
      </c>
      <c r="J91" s="75">
        <f>SUM(J58:J90)</f>
        <v>0</v>
      </c>
      <c r="K91" s="73">
        <f>SUM(K58:K90)</f>
        <v>0</v>
      </c>
      <c r="L91" s="76">
        <f>SUM(L58:L90)</f>
        <v>0</v>
      </c>
    </row>
    <row r="92" spans="1:13" x14ac:dyDescent="0.25">
      <c r="B92" s="65" t="s">
        <v>35</v>
      </c>
      <c r="C92" s="78">
        <f>C9</f>
        <v>0</v>
      </c>
      <c r="D92" s="67">
        <f>IFERROR(C92/$G$95,0)</f>
        <v>0</v>
      </c>
      <c r="E92"/>
      <c r="F92" s="67"/>
      <c r="G92" s="79">
        <f>C92</f>
        <v>0</v>
      </c>
      <c r="H92" s="68">
        <f>D92</f>
        <v>0</v>
      </c>
      <c r="I92" s="80"/>
      <c r="J92" s="81"/>
      <c r="K92" s="82"/>
      <c r="L92" s="71">
        <f>H92+J92</f>
        <v>0</v>
      </c>
    </row>
    <row r="93" spans="1:13" ht="13.8" thickBot="1" x14ac:dyDescent="0.3">
      <c r="B93" s="65" t="s">
        <v>36</v>
      </c>
      <c r="C93" s="78">
        <f>C10-C91-C92-E91</f>
        <v>0</v>
      </c>
      <c r="D93" s="67">
        <f>IFERROR(C93/$G$95,0)</f>
        <v>0</v>
      </c>
      <c r="E93" s="83"/>
      <c r="F93" s="67"/>
      <c r="G93" s="79">
        <f>C93</f>
        <v>0</v>
      </c>
      <c r="H93" s="68">
        <f>D93</f>
        <v>0</v>
      </c>
      <c r="I93" s="84"/>
      <c r="J93" s="85"/>
      <c r="K93" s="86"/>
      <c r="L93" s="71">
        <f>H93+J93</f>
        <v>0</v>
      </c>
    </row>
    <row r="94" spans="1:13" ht="13.8" thickBot="1" x14ac:dyDescent="0.3">
      <c r="B94" s="87" t="s">
        <v>37</v>
      </c>
      <c r="C94" s="88">
        <f>SUM(C92:C93)</f>
        <v>0</v>
      </c>
      <c r="D94" s="89">
        <f>IFERROR(C94/$G$95,0)</f>
        <v>0</v>
      </c>
      <c r="E94" s="90"/>
      <c r="F94" s="89">
        <f>IFERROR(E94/$G$95,0)</f>
        <v>0</v>
      </c>
      <c r="G94" s="88">
        <f>C94</f>
        <v>0</v>
      </c>
      <c r="H94" s="91">
        <f>D94+F94</f>
        <v>0</v>
      </c>
      <c r="I94" s="92">
        <f>0-SUM(I58:I90)</f>
        <v>0</v>
      </c>
      <c r="J94" s="89">
        <f>0-SUM(J58:J90)</f>
        <v>0</v>
      </c>
      <c r="K94" s="90"/>
      <c r="L94" s="93">
        <f>SUM(L92:L93)+J94</f>
        <v>0</v>
      </c>
    </row>
    <row r="95" spans="1:13" ht="13.8" thickBot="1" x14ac:dyDescent="0.3">
      <c r="B95" s="72" t="s">
        <v>38</v>
      </c>
      <c r="C95" s="73">
        <f>C91+C94</f>
        <v>0</v>
      </c>
      <c r="D95" s="75">
        <f>IFERROR(C95/$G$95,0)</f>
        <v>0</v>
      </c>
      <c r="E95" s="73">
        <f>E91+SUM(E92:E94)</f>
        <v>0</v>
      </c>
      <c r="F95" s="75">
        <f>IFERROR(E95/$G$95,0)</f>
        <v>0</v>
      </c>
      <c r="G95" s="73">
        <f>G91+G94</f>
        <v>0</v>
      </c>
      <c r="H95" s="94">
        <f>D95+F95</f>
        <v>0</v>
      </c>
      <c r="I95" s="77"/>
      <c r="J95" s="75"/>
      <c r="K95" s="73"/>
      <c r="L95" s="76">
        <f>L91+L94</f>
        <v>0</v>
      </c>
      <c r="M95" s="10"/>
    </row>
    <row r="96" spans="1:13" ht="13.8" thickBot="1" x14ac:dyDescent="0.3">
      <c r="G96" s="2"/>
      <c r="H96" s="94">
        <f>H91+H94</f>
        <v>0</v>
      </c>
      <c r="I96" s="2"/>
    </row>
    <row r="97" spans="2:9" x14ac:dyDescent="0.25">
      <c r="G97" s="2"/>
      <c r="H97" s="2"/>
      <c r="I97" s="2"/>
    </row>
    <row r="98" spans="2:9" hidden="1" x14ac:dyDescent="0.25">
      <c r="B98" s="8" t="s">
        <v>39</v>
      </c>
      <c r="C98" s="32">
        <f>G91+G93</f>
        <v>0</v>
      </c>
      <c r="G98" s="2"/>
      <c r="H98" s="2"/>
      <c r="I98" s="2"/>
    </row>
    <row r="99" spans="2:9" hidden="1" x14ac:dyDescent="0.25">
      <c r="B99" s="8" t="s">
        <v>35</v>
      </c>
      <c r="C99" s="14">
        <f>G92</f>
        <v>0</v>
      </c>
      <c r="G99" s="2"/>
      <c r="H99" s="2"/>
      <c r="I99" s="2"/>
    </row>
    <row r="100" spans="2:9" hidden="1" x14ac:dyDescent="0.25">
      <c r="B100" s="8" t="s">
        <v>38</v>
      </c>
      <c r="C100" s="32">
        <f>SUM(C98:C99)</f>
        <v>0</v>
      </c>
      <c r="F100" s="3"/>
      <c r="G100" s="4"/>
      <c r="H100" s="5"/>
      <c r="I100" s="2"/>
    </row>
  </sheetData>
  <mergeCells count="13">
    <mergeCell ref="E8:G9"/>
    <mergeCell ref="E53:G53"/>
    <mergeCell ref="L16:M16"/>
    <mergeCell ref="I55:L56"/>
    <mergeCell ref="B16:D16"/>
    <mergeCell ref="E16:K16"/>
    <mergeCell ref="M55:N57"/>
    <mergeCell ref="B55:H56"/>
    <mergeCell ref="F1:G1"/>
    <mergeCell ref="E6:G7"/>
    <mergeCell ref="H6:H7"/>
    <mergeCell ref="I6:I7"/>
    <mergeCell ref="J6:J7"/>
  </mergeCells>
  <conditionalFormatting sqref="H52">
    <cfRule type="cellIs" dxfId="1" priority="2" operator="greaterThan">
      <formula>1</formula>
    </cfRule>
  </conditionalFormatting>
  <conditionalFormatting sqref="H53">
    <cfRule type="cellIs" dxfId="0" priority="1" operator="lessThan">
      <formula>0</formula>
    </cfRule>
  </conditionalFormatting>
  <dataValidations count="1">
    <dataValidation type="list" allowBlank="1" showInputMessage="1" showErrorMessage="1" sqref="D19:D51" xr:uid="{2417935D-9411-4A8E-9BEE-1508099ABC4B}">
      <formula1>$H$8:$H$13</formula1>
    </dataValidation>
  </dataValidations>
  <pageMargins left="0.7" right="0.7" top="0.75" bottom="0.75" header="0.3" footer="0.3"/>
  <ignoredErrors>
    <ignoredError sqref="D91 E58:E62 E63:E90 E95 G91 L9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F7EA7-AD30-47E7-AF5D-A288776DA360}">
  <dimension ref="B1:D38"/>
  <sheetViews>
    <sheetView workbookViewId="0">
      <selection activeCell="D7" sqref="D7"/>
    </sheetView>
  </sheetViews>
  <sheetFormatPr defaultRowHeight="13.2" x14ac:dyDescent="0.25"/>
  <cols>
    <col min="2" max="2" width="12.6640625" customWidth="1"/>
    <col min="3" max="3" width="13" customWidth="1"/>
    <col min="4" max="4" width="11.6640625" customWidth="1"/>
  </cols>
  <sheetData>
    <row r="1" spans="2:4" ht="13.8" thickBot="1" x14ac:dyDescent="0.3"/>
    <row r="2" spans="2:4" ht="13.8" thickBot="1" x14ac:dyDescent="0.3">
      <c r="B2" s="97" t="s">
        <v>40</v>
      </c>
      <c r="C2" s="96">
        <v>0</v>
      </c>
    </row>
    <row r="3" spans="2:4" ht="13.8" thickBot="1" x14ac:dyDescent="0.3"/>
    <row r="4" spans="2:4" ht="27" thickBot="1" x14ac:dyDescent="0.3">
      <c r="B4" s="33" t="s">
        <v>12</v>
      </c>
      <c r="C4" s="34" t="s">
        <v>13</v>
      </c>
      <c r="D4" s="34" t="s">
        <v>41</v>
      </c>
    </row>
    <row r="5" spans="2:4" ht="13.8" thickBot="1" x14ac:dyDescent="0.3">
      <c r="B5" s="2"/>
      <c r="C5" s="39"/>
    </row>
    <row r="6" spans="2:4" x14ac:dyDescent="0.25">
      <c r="B6" s="41"/>
      <c r="C6" s="103"/>
      <c r="D6" s="101" t="str">
        <f>IF(C6="","",C6/$C$2)</f>
        <v/>
      </c>
    </row>
    <row r="7" spans="2:4" x14ac:dyDescent="0.25">
      <c r="B7" s="49"/>
      <c r="C7" s="98"/>
      <c r="D7" s="102" t="str">
        <f>IF(C7="","",C7/$C$2)</f>
        <v/>
      </c>
    </row>
    <row r="8" spans="2:4" x14ac:dyDescent="0.25">
      <c r="B8" s="49"/>
      <c r="C8" s="98"/>
      <c r="D8" s="102" t="str">
        <f t="shared" ref="D8:D38" si="0">IF(C8="","",C8/$C$2)</f>
        <v/>
      </c>
    </row>
    <row r="9" spans="2:4" x14ac:dyDescent="0.25">
      <c r="B9" s="57"/>
      <c r="C9" s="99"/>
      <c r="D9" s="102" t="str">
        <f t="shared" si="0"/>
        <v/>
      </c>
    </row>
    <row r="10" spans="2:4" x14ac:dyDescent="0.25">
      <c r="B10" s="57"/>
      <c r="C10" s="99"/>
      <c r="D10" s="102" t="str">
        <f t="shared" si="0"/>
        <v/>
      </c>
    </row>
    <row r="11" spans="2:4" x14ac:dyDescent="0.25">
      <c r="B11" s="49"/>
      <c r="C11" s="98"/>
      <c r="D11" s="102" t="str">
        <f t="shared" si="0"/>
        <v/>
      </c>
    </row>
    <row r="12" spans="2:4" x14ac:dyDescent="0.25">
      <c r="B12" s="49"/>
      <c r="C12" s="98"/>
      <c r="D12" s="102" t="str">
        <f t="shared" si="0"/>
        <v/>
      </c>
    </row>
    <row r="13" spans="2:4" x14ac:dyDescent="0.25">
      <c r="B13" s="57"/>
      <c r="C13" s="99"/>
      <c r="D13" s="102" t="str">
        <f t="shared" si="0"/>
        <v/>
      </c>
    </row>
    <row r="14" spans="2:4" x14ac:dyDescent="0.25">
      <c r="B14" s="57"/>
      <c r="C14" s="99"/>
      <c r="D14" s="102" t="str">
        <f t="shared" si="0"/>
        <v/>
      </c>
    </row>
    <row r="15" spans="2:4" x14ac:dyDescent="0.25">
      <c r="B15" s="49"/>
      <c r="C15" s="98"/>
      <c r="D15" s="102" t="str">
        <f t="shared" si="0"/>
        <v/>
      </c>
    </row>
    <row r="16" spans="2:4" x14ac:dyDescent="0.25">
      <c r="B16" s="49"/>
      <c r="C16" s="98"/>
      <c r="D16" s="102" t="str">
        <f t="shared" si="0"/>
        <v/>
      </c>
    </row>
    <row r="17" spans="2:4" x14ac:dyDescent="0.25">
      <c r="B17" s="57"/>
      <c r="C17" s="99"/>
      <c r="D17" s="102" t="str">
        <f t="shared" si="0"/>
        <v/>
      </c>
    </row>
    <row r="18" spans="2:4" x14ac:dyDescent="0.25">
      <c r="B18" s="57"/>
      <c r="C18" s="99"/>
      <c r="D18" s="102" t="str">
        <f t="shared" si="0"/>
        <v/>
      </c>
    </row>
    <row r="19" spans="2:4" x14ac:dyDescent="0.25">
      <c r="B19" s="49"/>
      <c r="C19" s="98"/>
      <c r="D19" s="102" t="str">
        <f t="shared" si="0"/>
        <v/>
      </c>
    </row>
    <row r="20" spans="2:4" x14ac:dyDescent="0.25">
      <c r="B20" s="49"/>
      <c r="C20" s="98"/>
      <c r="D20" s="102" t="str">
        <f t="shared" si="0"/>
        <v/>
      </c>
    </row>
    <row r="21" spans="2:4" x14ac:dyDescent="0.25">
      <c r="B21" s="57"/>
      <c r="C21" s="99"/>
      <c r="D21" s="102" t="str">
        <f t="shared" si="0"/>
        <v/>
      </c>
    </row>
    <row r="22" spans="2:4" x14ac:dyDescent="0.25">
      <c r="B22" s="57"/>
      <c r="C22" s="99"/>
      <c r="D22" s="102" t="str">
        <f t="shared" si="0"/>
        <v/>
      </c>
    </row>
    <row r="23" spans="2:4" x14ac:dyDescent="0.25">
      <c r="B23" s="49"/>
      <c r="C23" s="98"/>
      <c r="D23" s="102" t="str">
        <f t="shared" si="0"/>
        <v/>
      </c>
    </row>
    <row r="24" spans="2:4" x14ac:dyDescent="0.25">
      <c r="B24" s="49"/>
      <c r="C24" s="98"/>
      <c r="D24" s="102" t="str">
        <f t="shared" si="0"/>
        <v/>
      </c>
    </row>
    <row r="25" spans="2:4" x14ac:dyDescent="0.25">
      <c r="B25" s="57"/>
      <c r="C25" s="99"/>
      <c r="D25" s="102" t="str">
        <f t="shared" si="0"/>
        <v/>
      </c>
    </row>
    <row r="26" spans="2:4" x14ac:dyDescent="0.25">
      <c r="B26" s="57"/>
      <c r="C26" s="99"/>
      <c r="D26" s="102" t="str">
        <f t="shared" si="0"/>
        <v/>
      </c>
    </row>
    <row r="27" spans="2:4" x14ac:dyDescent="0.25">
      <c r="B27" s="49"/>
      <c r="C27" s="98"/>
      <c r="D27" s="102" t="str">
        <f t="shared" si="0"/>
        <v/>
      </c>
    </row>
    <row r="28" spans="2:4" x14ac:dyDescent="0.25">
      <c r="B28" s="49"/>
      <c r="C28" s="98"/>
      <c r="D28" s="102" t="str">
        <f t="shared" si="0"/>
        <v/>
      </c>
    </row>
    <row r="29" spans="2:4" x14ac:dyDescent="0.25">
      <c r="B29" s="57"/>
      <c r="C29" s="99"/>
      <c r="D29" s="102" t="str">
        <f t="shared" si="0"/>
        <v/>
      </c>
    </row>
    <row r="30" spans="2:4" x14ac:dyDescent="0.25">
      <c r="B30" s="57"/>
      <c r="C30" s="99"/>
      <c r="D30" s="102" t="str">
        <f t="shared" si="0"/>
        <v/>
      </c>
    </row>
    <row r="31" spans="2:4" x14ac:dyDescent="0.25">
      <c r="B31" s="49"/>
      <c r="C31" s="98"/>
      <c r="D31" s="102" t="str">
        <f t="shared" si="0"/>
        <v/>
      </c>
    </row>
    <row r="32" spans="2:4" x14ac:dyDescent="0.25">
      <c r="B32" s="49"/>
      <c r="C32" s="98"/>
      <c r="D32" s="102" t="str">
        <f t="shared" si="0"/>
        <v/>
      </c>
    </row>
    <row r="33" spans="2:4" x14ac:dyDescent="0.25">
      <c r="B33" s="57"/>
      <c r="C33" s="99"/>
      <c r="D33" s="102" t="str">
        <f t="shared" si="0"/>
        <v/>
      </c>
    </row>
    <row r="34" spans="2:4" x14ac:dyDescent="0.25">
      <c r="B34" s="57"/>
      <c r="C34" s="99"/>
      <c r="D34" s="102" t="str">
        <f t="shared" si="0"/>
        <v/>
      </c>
    </row>
    <row r="35" spans="2:4" x14ac:dyDescent="0.25">
      <c r="B35" s="57"/>
      <c r="C35" s="99"/>
      <c r="D35" s="102" t="str">
        <f t="shared" si="0"/>
        <v/>
      </c>
    </row>
    <row r="36" spans="2:4" x14ac:dyDescent="0.25">
      <c r="B36" s="57"/>
      <c r="C36" s="99"/>
      <c r="D36" s="102" t="str">
        <f t="shared" si="0"/>
        <v/>
      </c>
    </row>
    <row r="37" spans="2:4" x14ac:dyDescent="0.25">
      <c r="B37" s="57"/>
      <c r="C37" s="99"/>
      <c r="D37" s="102" t="str">
        <f t="shared" si="0"/>
        <v/>
      </c>
    </row>
    <row r="38" spans="2:4" ht="13.8" thickBot="1" x14ac:dyDescent="0.3">
      <c r="B38" s="58"/>
      <c r="C38" s="100"/>
      <c r="D38" s="104" t="str">
        <f t="shared" si="0"/>
        <v/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6f851de0-1ea6-42d6-a184-fbb21641e844">
      <Terms xmlns="http://schemas.microsoft.com/office/infopath/2007/PartnerControls"/>
    </lcf76f155ced4ddcb4097134ff3c332f>
    <SharedWithUsers xmlns="8410168f-e7be-4b05-82ad-db2e089d1a9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CDB28E93C9346A6A7EC5839D981D5" ma:contentTypeVersion="17" ma:contentTypeDescription="Create a new document." ma:contentTypeScope="" ma:versionID="9eaaabddce8f882f1f0140ffa4f9cb1b">
  <xsd:schema xmlns:xsd="http://www.w3.org/2001/XMLSchema" xmlns:xs="http://www.w3.org/2001/XMLSchema" xmlns:p="http://schemas.microsoft.com/office/2006/metadata/properties" xmlns:ns2="6f851de0-1ea6-42d6-a184-fbb21641e844" xmlns:ns3="8410168f-e7be-4b05-82ad-db2e089d1a9a" xmlns:ns4="ab06a5aa-8e31-4bdb-9b13-38c58a92ec8a" targetNamespace="http://schemas.microsoft.com/office/2006/metadata/properties" ma:root="true" ma:fieldsID="789f9c06051b3289fd6b0ed4cf3342fd" ns2:_="" ns3:_="" ns4:_="">
    <xsd:import namespace="6f851de0-1ea6-42d6-a184-fbb21641e844"/>
    <xsd:import namespace="8410168f-e7be-4b05-82ad-db2e089d1a9a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1de0-1ea6-42d6-a184-fbb21641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168f-e7be-4b05-82ad-db2e089d1a9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18e278-b4fe-4923-a390-8786f7260464}" ma:internalName="TaxCatchAll" ma:showField="CatchAllData" ma:web="8410168f-e7be-4b05-82ad-db2e089d1a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3EBF2B-CDFA-49A5-9D44-F919E681A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CD967-2CFD-417F-A1FC-1DE59E00CC6C}">
  <ds:schemaRefs>
    <ds:schemaRef ds:uri="http://purl.org/dc/dcmitype/"/>
    <ds:schemaRef ds:uri="6f851de0-1ea6-42d6-a184-fbb21641e844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b06a5aa-8e31-4bdb-9b13-38c58a92ec8a"/>
    <ds:schemaRef ds:uri="http://schemas.microsoft.com/office/2006/metadata/properties"/>
    <ds:schemaRef ds:uri="http://schemas.openxmlformats.org/package/2006/metadata/core-properties"/>
    <ds:schemaRef ds:uri="8410168f-e7be-4b05-82ad-db2e089d1a9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72FE76-4EFE-4B56-B9F3-A92751929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1de0-1ea6-42d6-a184-fbb21641e844"/>
    <ds:schemaRef ds:uri="8410168f-e7be-4b05-82ad-db2e089d1a9a"/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Workday REG Allocations Calc</vt:lpstr>
      <vt:lpstr>OPTIONAL &lt; 100% FTE converter</vt:lpstr>
    </vt:vector>
  </TitlesOfParts>
  <Company>UW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Parks</dc:creator>
  <cp:lastModifiedBy>David Parks</cp:lastModifiedBy>
  <dcterms:created xsi:type="dcterms:W3CDTF">2024-07-17T00:32:50Z</dcterms:created>
  <dcterms:modified xsi:type="dcterms:W3CDTF">2026-02-10T20:33:51Z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0x010100D7FCDB28E93C9346A6A7EC5839D981D5</vt:lpwstr>
  </property>
  <property fmtid="{D5CDD505-2E9C-101B-9397-08002B2CF9AE}" pid="3" name="MediaServiceImageTags">
    <vt:lpwstr/>
  </property>
  <property fmtid="{D5CDD505-2E9C-101B-9397-08002B2CF9AE}" pid="4" name="Order">
    <vt:r8>3407700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